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data.sefs.uw.edu\data\Groups\Dept\Communications\Administrative\Website\Research Archive\"/>
    </mc:Choice>
  </mc:AlternateContent>
  <xr:revisionPtr revIDLastSave="0" documentId="8_{E96F49F0-0138-44FD-94EF-458C269776CF}" xr6:coauthVersionLast="47" xr6:coauthVersionMax="47" xr10:uidLastSave="{00000000-0000-0000-0000-000000000000}"/>
  <bookViews>
    <workbookView xWindow="3615" yWindow="2160" windowWidth="21600" windowHeight="11025" tabRatio="500" xr2:uid="{00000000-000D-0000-FFFF-FFFF00000000}"/>
  </bookViews>
  <sheets>
    <sheet name="Dissertations and Theses 1909-2" sheetId="1" r:id="rId1"/>
    <sheet name="Sorted by Faculty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2380" i="2" l="1"/>
  <c r="G2378" i="2"/>
  <c r="G2377" i="2"/>
  <c r="G2376" i="2"/>
  <c r="G2295" i="2"/>
  <c r="G2202" i="2"/>
  <c r="G2175" i="2"/>
  <c r="G2128" i="2"/>
  <c r="G2041" i="2"/>
  <c r="G1974" i="2"/>
  <c r="G1890" i="2"/>
  <c r="G1889" i="2"/>
  <c r="G1835" i="2"/>
  <c r="G1823" i="2"/>
  <c r="G1776" i="2"/>
  <c r="G1607" i="2"/>
  <c r="G1356" i="2"/>
  <c r="G1246" i="2"/>
  <c r="G1136" i="2"/>
  <c r="G997" i="2"/>
  <c r="G980" i="2"/>
  <c r="G945" i="2"/>
  <c r="G916" i="2"/>
  <c r="G903" i="2"/>
  <c r="G848" i="2"/>
  <c r="G829" i="2"/>
  <c r="G659" i="2"/>
  <c r="G568" i="2"/>
  <c r="G546" i="2"/>
  <c r="G485" i="2"/>
  <c r="G290" i="2"/>
  <c r="G146" i="2"/>
  <c r="G142" i="2"/>
  <c r="G138" i="2"/>
  <c r="G87" i="2"/>
  <c r="G1199" i="1"/>
  <c r="G684" i="1"/>
  <c r="G683" i="1"/>
  <c r="G651" i="1"/>
  <c r="G646" i="1"/>
  <c r="G602" i="1"/>
  <c r="G591" i="1"/>
  <c r="G590" i="1"/>
  <c r="G584" i="1"/>
  <c r="G582" i="1"/>
  <c r="G579" i="1"/>
  <c r="G570" i="1"/>
  <c r="G569" i="1"/>
  <c r="G566" i="1"/>
  <c r="G524" i="1"/>
  <c r="G518" i="1"/>
  <c r="G509" i="1"/>
  <c r="G508" i="1"/>
  <c r="G500" i="1"/>
  <c r="G493" i="1"/>
  <c r="G488" i="1"/>
  <c r="G464" i="1"/>
  <c r="G460" i="1"/>
  <c r="G457" i="1"/>
  <c r="G456" i="1"/>
  <c r="G373" i="1"/>
  <c r="G361" i="1"/>
  <c r="G312" i="1"/>
  <c r="G285" i="1"/>
  <c r="G278" i="1"/>
  <c r="G217" i="1"/>
  <c r="G174" i="1"/>
  <c r="G154" i="1"/>
  <c r="G142" i="1"/>
  <c r="G108" i="1"/>
</calcChain>
</file>

<file path=xl/sharedStrings.xml><?xml version="1.0" encoding="utf-8"?>
<sst xmlns="http://schemas.openxmlformats.org/spreadsheetml/2006/main" count="26453" uniqueCount="5694">
  <si>
    <t>FORESTRY PHD DISSERTATIONS AND MASTERS THESES 1909-2026, UNIVERSITY OF WASHINGTON</t>
  </si>
  <si>
    <t>Degree</t>
  </si>
  <si>
    <t>Author</t>
  </si>
  <si>
    <t>Professor</t>
  </si>
  <si>
    <t>Year</t>
  </si>
  <si>
    <t>Title</t>
  </si>
  <si>
    <t>MSF</t>
  </si>
  <si>
    <t>Jackson</t>
  </si>
  <si>
    <t>Alexander</t>
  </si>
  <si>
    <t>Grant</t>
  </si>
  <si>
    <t xml:space="preserve"> -</t>
  </si>
  <si>
    <t>Studies in Douglas fir (Pseudotsuga taxifolia)</t>
  </si>
  <si>
    <t>Johnson</t>
  </si>
  <si>
    <t>Herman</t>
  </si>
  <si>
    <t xml:space="preserve">Decay of timber and methods of preventing it </t>
  </si>
  <si>
    <t>Pope</t>
  </si>
  <si>
    <t>Clarence</t>
  </si>
  <si>
    <t>R</t>
  </si>
  <si>
    <t>Shade trees of Seattle</t>
  </si>
  <si>
    <t>Douglas</t>
  </si>
  <si>
    <t>Robert</t>
  </si>
  <si>
    <t>Walter</t>
  </si>
  <si>
    <t>Treatment of western hemlock and Douglas fir paving blocks by the open tank process</t>
  </si>
  <si>
    <t>Stamm</t>
  </si>
  <si>
    <t>Samuel</t>
  </si>
  <si>
    <t>Winkenwerder</t>
  </si>
  <si>
    <t>Description and comparison of an efficient and an inefficient sawmill</t>
  </si>
  <si>
    <t>Ericson</t>
  </si>
  <si>
    <t>Oliver</t>
  </si>
  <si>
    <t>The identification of the North American hickories based on the anatomy of the secondary wood</t>
  </si>
  <si>
    <t>Grondal</t>
  </si>
  <si>
    <t>Bror</t>
  </si>
  <si>
    <t>Leonard</t>
  </si>
  <si>
    <t xml:space="preserve">The comparative durability of Douglas fir, western hemlock and western red cedar as determined by an investigation of the Stampede switchback </t>
  </si>
  <si>
    <t>Garvey</t>
  </si>
  <si>
    <t>Ross</t>
  </si>
  <si>
    <t>Overhead systems of logging in the Northwest</t>
  </si>
  <si>
    <t>Beard</t>
  </si>
  <si>
    <t>Frank</t>
  </si>
  <si>
    <t>Wilson</t>
  </si>
  <si>
    <t>History of industrial insurance and the need of an amendment to the compensation act of the state of Washington concerning "first aid”</t>
  </si>
  <si>
    <t>Schneider</t>
  </si>
  <si>
    <t>Isaac</t>
  </si>
  <si>
    <t>The topographometer - a new instrument for measuring horizontal and vertical distances</t>
  </si>
  <si>
    <t>Rengstorff</t>
  </si>
  <si>
    <t>Erwin</t>
  </si>
  <si>
    <t>Henry</t>
  </si>
  <si>
    <t>Revision of methods of computing volumes of pilings  for creosoting</t>
  </si>
  <si>
    <t>Young</t>
  </si>
  <si>
    <t>Lukens</t>
  </si>
  <si>
    <t>Peirce</t>
  </si>
  <si>
    <t>Comparison of different methods of estimating timber</t>
  </si>
  <si>
    <t>MS</t>
  </si>
  <si>
    <t>Burleigh</t>
  </si>
  <si>
    <t>Thomas</t>
  </si>
  <si>
    <t>Dearborn</t>
  </si>
  <si>
    <t>The economic value of bird life to the forests</t>
  </si>
  <si>
    <t>Knapp</t>
  </si>
  <si>
    <t>Frederic</t>
  </si>
  <si>
    <t>Malcolm</t>
  </si>
  <si>
    <t>Logging by motor truck</t>
  </si>
  <si>
    <t>Sylven</t>
  </si>
  <si>
    <t>Oscar</t>
  </si>
  <si>
    <t>Gustaf Helge</t>
  </si>
  <si>
    <t>Compilation of our knowledge of the Douglas fir</t>
  </si>
  <si>
    <t>Fogelquist</t>
  </si>
  <si>
    <t>Charles</t>
  </si>
  <si>
    <t>Fridolph</t>
  </si>
  <si>
    <t>Planing mill practice and design</t>
  </si>
  <si>
    <t>Gamm</t>
  </si>
  <si>
    <t>Irvin</t>
  </si>
  <si>
    <t>William, O</t>
  </si>
  <si>
    <t>The fiber length of Douglas fir as a determinative characteristic in the perforating process of creosoting Douglas fir</t>
  </si>
  <si>
    <t>Koroleff</t>
  </si>
  <si>
    <t>Logging by crawler-type tractors</t>
  </si>
  <si>
    <t>Moody</t>
  </si>
  <si>
    <t>Alan</t>
  </si>
  <si>
    <t>Kenneth</t>
  </si>
  <si>
    <t>Cascara sagrada (Rhamnus pursiana [sic]): its history, growth, and possibilities in cultivation</t>
  </si>
  <si>
    <t>MF</t>
  </si>
  <si>
    <t>Kaul</t>
  </si>
  <si>
    <t>Sheo</t>
  </si>
  <si>
    <t>Nath</t>
  </si>
  <si>
    <t>Applicability of American methods of logging to the Himalayan forests of India with special reference to those in Kashmir state</t>
  </si>
  <si>
    <t>Penas</t>
  </si>
  <si>
    <t>Nazario</t>
  </si>
  <si>
    <t>The determination of errors in partial cruising in the Pacific Northwest and amount of waste left in the woods after logging</t>
  </si>
  <si>
    <t>Recart</t>
  </si>
  <si>
    <t>Horacio</t>
  </si>
  <si>
    <t>A study of Chilean woods</t>
  </si>
  <si>
    <t xml:space="preserve">Tamesis </t>
  </si>
  <si>
    <t>Florencio</t>
  </si>
  <si>
    <t>The relation of the hygroscopicity of wood to temperature</t>
  </si>
  <si>
    <t>Dodge</t>
  </si>
  <si>
    <t>Estella</t>
  </si>
  <si>
    <t>Grace</t>
  </si>
  <si>
    <t>The significance of spiral fission in the secondary lamellae of the prosenchymatous tracheids of Douglas-fir with special reference to shrinkage</t>
  </si>
  <si>
    <t>Miyashita</t>
  </si>
  <si>
    <t>Yasuo</t>
  </si>
  <si>
    <t>The relation between surface hardness and gross hardness of Japanese woods</t>
  </si>
  <si>
    <t>Studley</t>
  </si>
  <si>
    <t>James</t>
  </si>
  <si>
    <t>Donald</t>
  </si>
  <si>
    <t>The cost of kiln drying compared to the cost of air seasoning heavy sizes of green southern swamp oak</t>
  </si>
  <si>
    <t>Orr</t>
  </si>
  <si>
    <t>Gilbert</t>
  </si>
  <si>
    <t>Clark</t>
  </si>
  <si>
    <t>Logging inclines</t>
  </si>
  <si>
    <t>Wernham</t>
  </si>
  <si>
    <t>John</t>
  </si>
  <si>
    <t>William K</t>
  </si>
  <si>
    <t xml:space="preserve">The veneer industry and its relation to the profitable utilization of south Indian hardwoods </t>
  </si>
  <si>
    <t>Sanders</t>
  </si>
  <si>
    <t>Arthur</t>
  </si>
  <si>
    <t>Leslie</t>
  </si>
  <si>
    <t>The elimination of waste in sawmill practice</t>
  </si>
  <si>
    <t>Shull</t>
  </si>
  <si>
    <t>Josiah</t>
  </si>
  <si>
    <t>Theodore</t>
  </si>
  <si>
    <t>Overhead logging on the Pacific coast</t>
  </si>
  <si>
    <t>Cory</t>
  </si>
  <si>
    <t>Floyd</t>
  </si>
  <si>
    <t>Willard</t>
  </si>
  <si>
    <t>The influence of Canadian competition on the pulpwood industry of the Pacific Coast</t>
  </si>
  <si>
    <t>Rao</t>
  </si>
  <si>
    <t>Deshapande</t>
  </si>
  <si>
    <t>Narasimha M</t>
  </si>
  <si>
    <t>Clark/Winkenwerder</t>
  </si>
  <si>
    <t>Logging methods in the Pacific Coast states and the Inland Empire and their applicability to the forests of Mysore, India</t>
  </si>
  <si>
    <t>Fery</t>
  </si>
  <si>
    <t>Carl</t>
  </si>
  <si>
    <t>Salvatore</t>
  </si>
  <si>
    <t xml:space="preserve">Timber appraisal in the Douglas fir region </t>
  </si>
  <si>
    <t>Gordon</t>
  </si>
  <si>
    <t>Claire</t>
  </si>
  <si>
    <t>Ivon</t>
  </si>
  <si>
    <t>The relationship between the specific gravity and hygroscopicity of coniferous wood</t>
  </si>
  <si>
    <t>Honnen</t>
  </si>
  <si>
    <t>Hugh</t>
  </si>
  <si>
    <t>Tractor logging</t>
  </si>
  <si>
    <t>Brandner</t>
  </si>
  <si>
    <t>Philip</t>
  </si>
  <si>
    <t>Systematic development of recreational resources on forest lands</t>
  </si>
  <si>
    <t>Carlson</t>
  </si>
  <si>
    <t>Everett</t>
  </si>
  <si>
    <t>Log scaling in southeastern Alaska with particular reference to wind shake defect</t>
  </si>
  <si>
    <t>Hua</t>
  </si>
  <si>
    <t>Tung</t>
  </si>
  <si>
    <t>Grondal/Harrar</t>
  </si>
  <si>
    <t>The microscopic characteristics of Chinese wood</t>
  </si>
  <si>
    <t>Pike</t>
  </si>
  <si>
    <t>Mark</t>
  </si>
  <si>
    <t>Jewell</t>
  </si>
  <si>
    <t>The quality and quantity of lumber produced and the efficiency of utilization in the cutting of second growth Douglas fir logs</t>
  </si>
  <si>
    <t>Cortes y Tolentino</t>
  </si>
  <si>
    <t xml:space="preserve">Rosario </t>
  </si>
  <si>
    <t>Twelve Philippine dipterocarps - their mechanical and physical properties</t>
  </si>
  <si>
    <t xml:space="preserve"> and McPherson</t>
  </si>
  <si>
    <t xml:space="preserve">Joseph </t>
  </si>
  <si>
    <t>Ellsworth</t>
  </si>
  <si>
    <t>Guerrero</t>
  </si>
  <si>
    <t>Faustino</t>
  </si>
  <si>
    <t>Albano</t>
  </si>
  <si>
    <t>Selective logging in the Pacific states and its application to the forests of the Philippine Islands</t>
  </si>
  <si>
    <t>Liersch</t>
  </si>
  <si>
    <t>Edward</t>
  </si>
  <si>
    <t>Detailed valuation for future cutting of present marginal and negative stands in the Douglas fir region</t>
  </si>
  <si>
    <t>McCannel</t>
  </si>
  <si>
    <t>Campbell</t>
  </si>
  <si>
    <t>A method of determining grade and log size for detailed valuation of Douglas fir stands</t>
  </si>
  <si>
    <t>Webster</t>
  </si>
  <si>
    <t>Lloyd</t>
  </si>
  <si>
    <t>Todd</t>
  </si>
  <si>
    <t>Detailed valuation for selective logging in the Douglas fir region</t>
  </si>
  <si>
    <t>Brockman</t>
  </si>
  <si>
    <t>Christian</t>
  </si>
  <si>
    <t>Harrar</t>
  </si>
  <si>
    <t>Forests and timber types of Mount Rainier National Park</t>
  </si>
  <si>
    <t>Cox Jr</t>
  </si>
  <si>
    <t>Allen</t>
  </si>
  <si>
    <t>Howard</t>
  </si>
  <si>
    <t>An analysis of the power requirements of a sawmill</t>
  </si>
  <si>
    <t>Ramsey</t>
  </si>
  <si>
    <t>Guy</t>
  </si>
  <si>
    <t>Reed</t>
  </si>
  <si>
    <t>Declining forest productivity in the valley of the north fork of the Stillaguamish River, Washington, due to logging and fires</t>
  </si>
  <si>
    <t>Hayward</t>
  </si>
  <si>
    <t>Stanton</t>
  </si>
  <si>
    <t>Burr</t>
  </si>
  <si>
    <t>Analysis of a method of preparing volume tables as applied to the construction of a hemlock board foot volume table</t>
  </si>
  <si>
    <t>Kaiser</t>
  </si>
  <si>
    <t>George</t>
  </si>
  <si>
    <t>Air velocity as a factor in the kiln drying of wood</t>
  </si>
  <si>
    <t>Thomson</t>
  </si>
  <si>
    <t>Gardner</t>
  </si>
  <si>
    <t>The effect of high temperatures upon the strength of a softwood</t>
  </si>
  <si>
    <t>Welch</t>
  </si>
  <si>
    <t>Douglass,</t>
  </si>
  <si>
    <t>Cressy</t>
  </si>
  <si>
    <t>Specific hardness tests of wood</t>
  </si>
  <si>
    <t>Worthington</t>
  </si>
  <si>
    <t>Edger</t>
  </si>
  <si>
    <t xml:space="preserve">Analysis of logging costs by application of output studies </t>
  </si>
  <si>
    <t>Root development of western conifers</t>
  </si>
  <si>
    <t>Markham</t>
  </si>
  <si>
    <t>Wilbur</t>
  </si>
  <si>
    <t>Addison</t>
  </si>
  <si>
    <t>Private land forestry in Mason county, Washington</t>
  </si>
  <si>
    <t>Morrill</t>
  </si>
  <si>
    <t>Edwin</t>
  </si>
  <si>
    <t>Alexander/Jeffers/Mills</t>
  </si>
  <si>
    <t xml:space="preserve">Climatic cycles in relation to growth of Douglas fir </t>
  </si>
  <si>
    <t>Overly</t>
  </si>
  <si>
    <t>Fred</t>
  </si>
  <si>
    <t>Alexander/Jeffers</t>
  </si>
  <si>
    <t>Correlation of site quality and the lesser vegetation,</t>
  </si>
  <si>
    <t xml:space="preserve">  and Ahmed</t>
  </si>
  <si>
    <t>Mohamed</t>
  </si>
  <si>
    <t>Davangere</t>
  </si>
  <si>
    <t xml:space="preserve">Appu R R </t>
  </si>
  <si>
    <t xml:space="preserve">Studies on lignin </t>
  </si>
  <si>
    <t>Slattery</t>
  </si>
  <si>
    <t>Elmo</t>
  </si>
  <si>
    <t>The penetration of inorganic salt solutions in Douglas fir</t>
  </si>
  <si>
    <t>Wagner</t>
  </si>
  <si>
    <t>Roy</t>
  </si>
  <si>
    <t xml:space="preserve">The relationship of forest lands to rural school districts, with special reference to their financing in Mason County, Washington </t>
  </si>
  <si>
    <t>Bailey</t>
  </si>
  <si>
    <t>Lignin in Douglas fir</t>
  </si>
  <si>
    <t>Ralph</t>
  </si>
  <si>
    <t>Rupert</t>
  </si>
  <si>
    <t xml:space="preserve">Controversy over water-power rights in the national forests and national parks in the twentieth century </t>
  </si>
  <si>
    <t>Baraoidan</t>
  </si>
  <si>
    <t>Blas</t>
  </si>
  <si>
    <t>Pascua</t>
  </si>
  <si>
    <t>Pearce</t>
  </si>
  <si>
    <t>Modern diesel tractor equipment and methods and their suitability in tropical forest operations</t>
  </si>
  <si>
    <t>Cairney</t>
  </si>
  <si>
    <t>Daniel</t>
  </si>
  <si>
    <t>William</t>
  </si>
  <si>
    <t xml:space="preserve">The effect of some economic disturbances on lumber trade of Washington and British Columbia </t>
  </si>
  <si>
    <t>Schenstrom</t>
  </si>
  <si>
    <t>Stig</t>
  </si>
  <si>
    <t>Robertson</t>
  </si>
  <si>
    <t xml:space="preserve">A study of the length of the tracheids in western hemlock </t>
  </si>
  <si>
    <t>PhD</t>
  </si>
  <si>
    <t>The distribution of lignin in wood</t>
  </si>
  <si>
    <t>Stone</t>
  </si>
  <si>
    <t>Dillon</t>
  </si>
  <si>
    <t>Penetration of preservatives in Douglas fir as affected by the position of the tori in the pit pairs</t>
  </si>
  <si>
    <t>Twerdal</t>
  </si>
  <si>
    <t>Melvin</t>
  </si>
  <si>
    <t>Peder</t>
  </si>
  <si>
    <t>-</t>
  </si>
  <si>
    <t>A development plan of the Lee forest</t>
  </si>
  <si>
    <t>Vaux</t>
  </si>
  <si>
    <t>Cleland</t>
  </si>
  <si>
    <t>Huger</t>
  </si>
  <si>
    <t>Meyer</t>
  </si>
  <si>
    <t xml:space="preserve">Accuracy of logging and milling time curves </t>
  </si>
  <si>
    <t>Williams</t>
  </si>
  <si>
    <t>Simon</t>
  </si>
  <si>
    <t>A comparative study of the wood anatomy of some of the major shrubs and smaller tree species of the Pacific Northwest</t>
  </si>
  <si>
    <t>Grichuhin</t>
  </si>
  <si>
    <t xml:space="preserve">Tests to determine the column-strength of plywood </t>
  </si>
  <si>
    <t>Hubert</t>
  </si>
  <si>
    <t>Orel</t>
  </si>
  <si>
    <t>Management plan and plan of utilization of the Suiattle working circle</t>
  </si>
  <si>
    <t>Woods</t>
  </si>
  <si>
    <t>Burton</t>
  </si>
  <si>
    <t xml:space="preserve">Ligneous plants for erosion control </t>
  </si>
  <si>
    <t>Zumwalt</t>
  </si>
  <si>
    <t>Eugene</t>
  </si>
  <si>
    <t>Vernon</t>
  </si>
  <si>
    <t>Planting records and program on the Charles Lathrop Pack demonstration forest</t>
  </si>
  <si>
    <t>Proctor</t>
  </si>
  <si>
    <t>Phimister</t>
  </si>
  <si>
    <t>A new technique in the study of the penetration of wood by fungi</t>
  </si>
  <si>
    <t>Demick</t>
  </si>
  <si>
    <t>Van</t>
  </si>
  <si>
    <t>Buren Jr</t>
  </si>
  <si>
    <t>The effect of depth of covering on the germination of Douglas fir seed</t>
  </si>
  <si>
    <t>Mottet</t>
  </si>
  <si>
    <t>Louis</t>
  </si>
  <si>
    <t>The sulfonation of western hemlock lignin</t>
  </si>
  <si>
    <t>Thrupp</t>
  </si>
  <si>
    <t>Adrian</t>
  </si>
  <si>
    <t>Cracroft</t>
  </si>
  <si>
    <t>Effect of seed-ash characteristics and treatment of seed and soils upon coniferous seed germination</t>
  </si>
  <si>
    <t>Wilma</t>
  </si>
  <si>
    <t>Delos</t>
  </si>
  <si>
    <t>Dorn</t>
  </si>
  <si>
    <t>The determination of the degree of fibrillation in the beating of wood pulp</t>
  </si>
  <si>
    <t>West</t>
  </si>
  <si>
    <t>Structural variations in the closing membranes of pit-pairs in several coniferous woods</t>
  </si>
  <si>
    <t>Patterson</t>
  </si>
  <si>
    <t>Kinmont</t>
  </si>
  <si>
    <t>The Coleoptera of Washington; Scolytidea</t>
  </si>
  <si>
    <t>Brandes</t>
  </si>
  <si>
    <t>Alfred</t>
  </si>
  <si>
    <t>Marckworth</t>
  </si>
  <si>
    <t>A log grade analysis of ponderosa pine</t>
  </si>
  <si>
    <t>Muthanna</t>
  </si>
  <si>
    <t>Palekanda</t>
  </si>
  <si>
    <t>Woothiah</t>
  </si>
  <si>
    <t>The use of naphthenic acid in the preservative treatment of wood</t>
  </si>
  <si>
    <t>Peterson</t>
  </si>
  <si>
    <t>A forest land study of Snohomish county, Washington</t>
  </si>
  <si>
    <t>Tse</t>
  </si>
  <si>
    <t>David</t>
  </si>
  <si>
    <t>Yung-yuen</t>
  </si>
  <si>
    <t>New methods for determining the cubic volume of felled trees</t>
  </si>
  <si>
    <t>Davies</t>
  </si>
  <si>
    <t>Albert</t>
  </si>
  <si>
    <t>Development of graphical and tabular methods of determining tension in logging skylines</t>
  </si>
  <si>
    <t>Fan</t>
  </si>
  <si>
    <t>Tsi-Chou</t>
  </si>
  <si>
    <t>Analyses of the types of growth curves used in forestry</t>
  </si>
  <si>
    <t>Hardy</t>
  </si>
  <si>
    <t>The use of aircraft in forest fire control</t>
  </si>
  <si>
    <t>Prater</t>
  </si>
  <si>
    <t>Dean</t>
  </si>
  <si>
    <t>Forest fire behavior studies</t>
  </si>
  <si>
    <t>Taylor</t>
  </si>
  <si>
    <t>Stanley</t>
  </si>
  <si>
    <t>An investigation of the specific adhesion of a synthetic resin glue in end joints in wood</t>
  </si>
  <si>
    <t>Cross</t>
  </si>
  <si>
    <t>Irwin</t>
  </si>
  <si>
    <t>Factors influencing the abandonment of lumber mill towns in the Puget Sound region</t>
  </si>
  <si>
    <t>Nadkarni</t>
  </si>
  <si>
    <t>Prabhakar</t>
  </si>
  <si>
    <t>Shankarrao</t>
  </si>
  <si>
    <t>Glueing characteristics of Boswellia serrata, Cedrela toona, Dalbergia latifolia, and Mangifera indica, the Indian hardwoods</t>
  </si>
  <si>
    <t>Pratt</t>
  </si>
  <si>
    <t>Eldridge</t>
  </si>
  <si>
    <t>An investigation of the penetration of a hydroscopic salt used in the preservation of Douglas fir</t>
  </si>
  <si>
    <t>Jay, Jr</t>
  </si>
  <si>
    <t>The effect of torsion on the stiffness of wooden beams</t>
  </si>
  <si>
    <t>Iyer</t>
  </si>
  <si>
    <t>N</t>
  </si>
  <si>
    <t>K A</t>
  </si>
  <si>
    <t xml:space="preserve">Specific adhesion as a factor in gluing of wood </t>
  </si>
  <si>
    <t>Cook</t>
  </si>
  <si>
    <t>Franklin</t>
  </si>
  <si>
    <t>Willson</t>
  </si>
  <si>
    <t>Schrader</t>
  </si>
  <si>
    <t>The development of a laboratory technique for the study of fungus-infected wood fibers of Douglas fir and western hemlock?</t>
  </si>
  <si>
    <t>Lee</t>
  </si>
  <si>
    <t>The importance, present management, problems and recommendations for the development of the forests of the Columbia valley</t>
  </si>
  <si>
    <t>Johnston</t>
  </si>
  <si>
    <t>Phillip</t>
  </si>
  <si>
    <t>Marckworth/Robertson</t>
  </si>
  <si>
    <t>The release of residual trees in a selectively cut ponderosa pine stand</t>
  </si>
  <si>
    <t>Kleiner</t>
  </si>
  <si>
    <t>Stand improvement of young forests in the Douglas fir region of the Pacific Northwest</t>
  </si>
  <si>
    <t>Levine</t>
  </si>
  <si>
    <t>Jesse</t>
  </si>
  <si>
    <t>Investigation of the strength properties of glue lines formed by gluing well matched surfaces</t>
  </si>
  <si>
    <t>An investigation of the effect of catalytic accelerators on the dielectric rupture of a resorcinol-formaldehyde resin adhesive</t>
  </si>
  <si>
    <t>Zeigler</t>
  </si>
  <si>
    <t>A study of fungus-infected wood fibers of western hemlock and Douglas fir</t>
  </si>
  <si>
    <t>Horne</t>
  </si>
  <si>
    <t>Surface characteristics of coniferous wood as a factor in the strength of glue joints</t>
  </si>
  <si>
    <t>Jakobsson</t>
  </si>
  <si>
    <t>Vigfus</t>
  </si>
  <si>
    <t>Ming</t>
  </si>
  <si>
    <t>Yu Koh</t>
  </si>
  <si>
    <t>Systematic anatomy of the woods of the Fagaceae</t>
  </si>
  <si>
    <t>Tinney</t>
  </si>
  <si>
    <t>Abner</t>
  </si>
  <si>
    <t>Tree management and marking rules, second growth Douglas-fir</t>
  </si>
  <si>
    <t xml:space="preserve"> and Malmberg</t>
  </si>
  <si>
    <t>Bruor</t>
  </si>
  <si>
    <t>Tu</t>
  </si>
  <si>
    <t>Hung-Yeuan</t>
  </si>
  <si>
    <t>The fiber dimensions of some Chinese woods</t>
  </si>
  <si>
    <t>Beck</t>
  </si>
  <si>
    <t>Frederick</t>
  </si>
  <si>
    <t>Pine and pine-like woods of the west American tertiary</t>
  </si>
  <si>
    <t>Bryant</t>
  </si>
  <si>
    <t>Benjamin</t>
  </si>
  <si>
    <t>A study of the impregnation of ponderosa pine with synthetic resins</t>
  </si>
  <si>
    <t>Aggarwala</t>
  </si>
  <si>
    <t>Jagdish</t>
  </si>
  <si>
    <t>Chandera</t>
  </si>
  <si>
    <t>Grondal/McCarthy</t>
  </si>
  <si>
    <t>The cellulose and lignin of Indian bamboo wood</t>
  </si>
  <si>
    <t>Deshpande</t>
  </si>
  <si>
    <t>Raoji</t>
  </si>
  <si>
    <t>Studies in the paper-making materials of India, the structure and identification of the fibers</t>
  </si>
  <si>
    <t>Baker</t>
  </si>
  <si>
    <t>Bruce</t>
  </si>
  <si>
    <t>The possible specific gravity-hardness relationship in second-growth Douglas fir</t>
  </si>
  <si>
    <t>Bartels</t>
  </si>
  <si>
    <t>Harry</t>
  </si>
  <si>
    <t>Henderson</t>
  </si>
  <si>
    <t>Grondal/Erickson</t>
  </si>
  <si>
    <t xml:space="preserve">The effect of extender and filler materials upon the shear strength of a resorcinol-formaldehyde resin adhesive as determined by two </t>
  </si>
  <si>
    <t>Groner</t>
  </si>
  <si>
    <t>Amund</t>
  </si>
  <si>
    <t>Robertson/Gessel/Haddock</t>
  </si>
  <si>
    <t>Hughes</t>
  </si>
  <si>
    <t xml:space="preserve">Walter </t>
  </si>
  <si>
    <t>Grondal/Schrader</t>
  </si>
  <si>
    <t>Some strength properties of second-growth Douglas fir grown in western Washington</t>
  </si>
  <si>
    <t xml:space="preserve"> and Allen</t>
  </si>
  <si>
    <t>Koh</t>
  </si>
  <si>
    <t>Yu</t>
  </si>
  <si>
    <t>Lazara</t>
  </si>
  <si>
    <t>Michael</t>
  </si>
  <si>
    <t>P</t>
  </si>
  <si>
    <t>Certain economic phases of the production and marketing of English holly in the state of Washington</t>
  </si>
  <si>
    <t>Murray</t>
  </si>
  <si>
    <t>Lowell</t>
  </si>
  <si>
    <t>A comparative study of railroad and truck operation of the St Regis Paper Company, West Fork Logging Division,</t>
  </si>
  <si>
    <t>Page</t>
  </si>
  <si>
    <t>W</t>
  </si>
  <si>
    <t>D</t>
  </si>
  <si>
    <t>Solvent seasoning of Red Gum (Liquidambar styraciflua) and western hemlock (Tsuga heterophylla)</t>
  </si>
  <si>
    <t>Shih</t>
  </si>
  <si>
    <t>Chang</t>
  </si>
  <si>
    <t>A logging plan for Hunba forest, Sikang Province, West China</t>
  </si>
  <si>
    <t>Wang</t>
  </si>
  <si>
    <t>Yeh-Chu</t>
  </si>
  <si>
    <t>Haddock</t>
  </si>
  <si>
    <t>Silvicultural research on an ecological basis in the northern part of the Tsinling Range in Shensi province</t>
  </si>
  <si>
    <t>Joe</t>
  </si>
  <si>
    <t>Waddie</t>
  </si>
  <si>
    <t>Haddock/Stuntz</t>
  </si>
  <si>
    <t>Infections of Fomes pini through root grafts of Douglas fir</t>
  </si>
  <si>
    <t>Wong</t>
  </si>
  <si>
    <t>Hei</t>
  </si>
  <si>
    <t>Pa</t>
  </si>
  <si>
    <t>Delignification studies on Chinese bamboo woods</t>
  </si>
  <si>
    <t>Berg</t>
  </si>
  <si>
    <t>B</t>
  </si>
  <si>
    <t xml:space="preserve">The fire protection survey and analysis with a fire protection survey and analysis of the Skagit Forest protection </t>
  </si>
  <si>
    <t>Burkhart</t>
  </si>
  <si>
    <t>Francis</t>
  </si>
  <si>
    <t>The development of a steam-hydraulic barker</t>
  </si>
  <si>
    <t>Chaudhuri</t>
  </si>
  <si>
    <t>Pranab</t>
  </si>
  <si>
    <t xml:space="preserve">Kumar Basu Ray </t>
  </si>
  <si>
    <t>Studies on peanut protein plywood glue</t>
  </si>
  <si>
    <t>Grotefend</t>
  </si>
  <si>
    <t>Tiffany</t>
  </si>
  <si>
    <t>The Kelsh plotter and its application to forestry</t>
  </si>
  <si>
    <t>Hanley</t>
  </si>
  <si>
    <t>Monroe</t>
  </si>
  <si>
    <t>Strength tests on remanufactured low grade lumber</t>
  </si>
  <si>
    <t>Holtby</t>
  </si>
  <si>
    <t>Bert</t>
  </si>
  <si>
    <t>Edmond</t>
  </si>
  <si>
    <t>A timber management plan for Pack Forest</t>
  </si>
  <si>
    <t>Montgomery</t>
  </si>
  <si>
    <t xml:space="preserve">Education in forest fire prevention through the Keep Washington Green Association </t>
  </si>
  <si>
    <t>Savran</t>
  </si>
  <si>
    <t>Kuddusi</t>
  </si>
  <si>
    <t>Forest permanent sample plots in forest management</t>
  </si>
  <si>
    <t>Stordalen</t>
  </si>
  <si>
    <t xml:space="preserve">Kjell </t>
  </si>
  <si>
    <t>Norman</t>
  </si>
  <si>
    <t>Ungan</t>
  </si>
  <si>
    <t>M</t>
  </si>
  <si>
    <t>Plans for the introduction into Turkey of Douglas fir (Pseudotsuga taxifolia) and other exotic forest trees</t>
  </si>
  <si>
    <t>Varadaraj</t>
  </si>
  <si>
    <t>S</t>
  </si>
  <si>
    <t>K</t>
  </si>
  <si>
    <t>A study of the effect of pretreatment of hardwood veneers on bonding with phenolic type resins</t>
  </si>
  <si>
    <t>Bentley</t>
  </si>
  <si>
    <t>Factors in the development of a logging arch for hauling four foot pulpwood</t>
  </si>
  <si>
    <t>Chengg</t>
  </si>
  <si>
    <t>Tsun-ching</t>
  </si>
  <si>
    <t>Anatomy of some important timbers of South China</t>
  </si>
  <si>
    <t>Sharpe</t>
  </si>
  <si>
    <t>101 wildflowers of Glacier National Park</t>
  </si>
  <si>
    <t>Cranston</t>
  </si>
  <si>
    <t>Brooks</t>
  </si>
  <si>
    <t>Roberston</t>
  </si>
  <si>
    <t>The forests and forest industries of British Columbia</t>
  </si>
  <si>
    <t>Dieterich</t>
  </si>
  <si>
    <t>Harvey</t>
  </si>
  <si>
    <t>A selected and annotated bibliography on fire behavior, fire danger, fire effects and fire weather 1940-1951</t>
  </si>
  <si>
    <t>Eklund</t>
  </si>
  <si>
    <t>Risto</t>
  </si>
  <si>
    <t>A survey of North-American logging equipment, methods, and organization with reference to their application in Finland</t>
  </si>
  <si>
    <t>Leaf</t>
  </si>
  <si>
    <t>L</t>
  </si>
  <si>
    <t>Gessel</t>
  </si>
  <si>
    <t>Correlation of ponderosa pine site quality and certain soil properties on the Colville Indian Reservation, Washington</t>
  </si>
  <si>
    <t>McIntyre</t>
  </si>
  <si>
    <t>A brief administrative history of Mount Rainier National Park, 1899-1952</t>
  </si>
  <si>
    <t>Recto</t>
  </si>
  <si>
    <t>Caesar</t>
  </si>
  <si>
    <t>A method of constructing form factor volume tables</t>
  </si>
  <si>
    <t xml:space="preserve">Kumar B R </t>
  </si>
  <si>
    <t>Enrichment of the protein of Arachis hypogaea by fermentation</t>
  </si>
  <si>
    <t>Hathaway</t>
  </si>
  <si>
    <t>An analysis of forest utilization as a factor in colonizing the Pacific Northwest and in subsequent population transitions</t>
  </si>
  <si>
    <t>Schaeffer</t>
  </si>
  <si>
    <t>A harvesting technique for beetle-killed Engelmann spruce on the western slope of Colorado</t>
  </si>
  <si>
    <t>Hardness and specific hardness tests of wood</t>
  </si>
  <si>
    <t>Groben</t>
  </si>
  <si>
    <t>Millard</t>
  </si>
  <si>
    <t>Applications of the Tournaskidder and the Tournadozer to logging in the Douglas fir region</t>
  </si>
  <si>
    <t>Kennedy</t>
  </si>
  <si>
    <t>Paul</t>
  </si>
  <si>
    <t>Timothy</t>
  </si>
  <si>
    <t>Some physical and mechanical properties of air-dried second-growth Douglas fir from western Washington</t>
  </si>
  <si>
    <t>Liimatta</t>
  </si>
  <si>
    <t>Into</t>
  </si>
  <si>
    <t>Problems and development of logging to supply the first pulp mill in Alaska</t>
  </si>
  <si>
    <t>Merin</t>
  </si>
  <si>
    <t>Juanito</t>
  </si>
  <si>
    <t>Reyes</t>
  </si>
  <si>
    <t>Aerial photography for Philippine forest inventory</t>
  </si>
  <si>
    <t>Rochelle</t>
  </si>
  <si>
    <t>Edgar</t>
  </si>
  <si>
    <t>Beaufort</t>
  </si>
  <si>
    <t>Forest warden's manual, state of Washington</t>
  </si>
  <si>
    <t>E</t>
  </si>
  <si>
    <t>The management of county forest lands in Minnesota</t>
  </si>
  <si>
    <t>Forristall</t>
  </si>
  <si>
    <t>Freeman</t>
  </si>
  <si>
    <t>Soil properties related to forest cover type and productivity on the Lee forest, Snohomish county, Washington</t>
  </si>
  <si>
    <t>Host</t>
  </si>
  <si>
    <t>Logging road construction in the Pacific Northwest</t>
  </si>
  <si>
    <t>Jones</t>
  </si>
  <si>
    <t>The development of state forest land administration in Washington through legislative action</t>
  </si>
  <si>
    <t>Monahan</t>
  </si>
  <si>
    <t>A management study for section 10, T22N, R7E, WM, Cedar river watershed</t>
  </si>
  <si>
    <t>Savage</t>
  </si>
  <si>
    <t>Myron</t>
  </si>
  <si>
    <t>Barclay</t>
  </si>
  <si>
    <t>The application of vertical aerial photographs to inventory and mapping of forested areas in the Pacific Northwest</t>
  </si>
  <si>
    <t>Thompson</t>
  </si>
  <si>
    <t>Dale</t>
  </si>
  <si>
    <t>Warren</t>
  </si>
  <si>
    <t>Forest management research in the forest economy of the state of Washington</t>
  </si>
  <si>
    <t>Wotton</t>
  </si>
  <si>
    <t>Microclimatic studies at Pack Forest</t>
  </si>
  <si>
    <t>Carroll</t>
  </si>
  <si>
    <t>A comparison of automatic tongs used in log loading</t>
  </si>
  <si>
    <t>Becking</t>
  </si>
  <si>
    <t>Rudolf</t>
  </si>
  <si>
    <t>Willem</t>
  </si>
  <si>
    <t>Duffield</t>
  </si>
  <si>
    <t>Site indicators and forest types of the Douglas fir region of western Washington and Oregon</t>
  </si>
  <si>
    <t>Koch</t>
  </si>
  <si>
    <t>Peter</t>
  </si>
  <si>
    <t>Erickson</t>
  </si>
  <si>
    <t>An analysis of the lumber planing process</t>
  </si>
  <si>
    <t>Steinbrenner</t>
  </si>
  <si>
    <t>C</t>
  </si>
  <si>
    <t xml:space="preserve">The effect of tractor and hi-lead logging on the physico-chemical properties of some southwestern Washington soils in relation to natural </t>
  </si>
  <si>
    <t>Shareeff</t>
  </si>
  <si>
    <t>Abdulla</t>
  </si>
  <si>
    <t>Thinning and fertilizer studies on a poor site at Pack Forest</t>
  </si>
  <si>
    <t>Wagle</t>
  </si>
  <si>
    <t>Fay</t>
  </si>
  <si>
    <t>The foliage dessication [sic] effect of various chemical mixtures on five southern California brush species</t>
  </si>
  <si>
    <t>Rakestraw</t>
  </si>
  <si>
    <t>Lawrence</t>
  </si>
  <si>
    <t>A history of conservation in the Pacific Northwest, 1891-1913</t>
  </si>
  <si>
    <t>Ahmed</t>
  </si>
  <si>
    <t>Syed</t>
  </si>
  <si>
    <t>The effect of application of artificial fertilizer on height, radial, and branch growth of 35-year-old Douglas fir</t>
  </si>
  <si>
    <t>Arnold</t>
  </si>
  <si>
    <t>Chen</t>
  </si>
  <si>
    <t>Hsien-Fang</t>
  </si>
  <si>
    <t xml:space="preserve">Effects of peat additions and seedling density upon development and chemical composition of Douglas-fir (Pseudotsuga menziesii) nursery </t>
  </si>
  <si>
    <t>Sweigart</t>
  </si>
  <si>
    <t>F</t>
  </si>
  <si>
    <t>The logging trailer of the Pacific coast forests</t>
  </si>
  <si>
    <t>Thorbjornsen</t>
  </si>
  <si>
    <t>Eyvind</t>
  </si>
  <si>
    <t>Viability tests and pretreatments of ponderosa pine seeds from the North-west coast region</t>
  </si>
  <si>
    <t>Bruns</t>
  </si>
  <si>
    <t>Eric</t>
  </si>
  <si>
    <t>The philosophy and techniques of sustained yield planning in forestry</t>
  </si>
  <si>
    <t>Dilworth</t>
  </si>
  <si>
    <t>Richard</t>
  </si>
  <si>
    <t>The use of aerial photographs in cruising second-growth Douglas-fir stands</t>
  </si>
  <si>
    <t>Ellis</t>
  </si>
  <si>
    <t>Lincoln</t>
  </si>
  <si>
    <t xml:space="preserve">The spectrochemical analysis of Abies grandis (Dougl) Lindl with particular reference to decay by Echinodontium tinctorium (Ellis) E </t>
  </si>
  <si>
    <t>A taxonomical-ecological study of the vegetation by habitats in eight forest types of the Olympic rain forest, Olympic National Park</t>
  </si>
  <si>
    <t>A comparison of four methods for evaluating Philippine mahogany-faced [mahogany-faced] West Coast interior plywood</t>
  </si>
  <si>
    <t>Faurot</t>
  </si>
  <si>
    <t>An economic analysis of red alder pulpwood logging methods in Western Washington</t>
  </si>
  <si>
    <t>Frehner</t>
  </si>
  <si>
    <t>Hans</t>
  </si>
  <si>
    <t>Development of soil and vegetation on the Kautz Creek flood deposit in Mount Rainier National Park</t>
  </si>
  <si>
    <t>Reukema</t>
  </si>
  <si>
    <t>Scott</t>
  </si>
  <si>
    <t>A study of the interrelationships between growing space, crown development, and stem development of second growth Douglas fir</t>
  </si>
  <si>
    <t>Stensrud</t>
  </si>
  <si>
    <t>Russell</t>
  </si>
  <si>
    <t>Pearce/Bryant</t>
  </si>
  <si>
    <t>A study of some problems involved in gluing refractory Douglas-fir</t>
  </si>
  <si>
    <t>Tidball</t>
  </si>
  <si>
    <t>Ronald</t>
  </si>
  <si>
    <t>The effect of dry heat on available phosphorus in forest soils</t>
  </si>
  <si>
    <t>Vannby</t>
  </si>
  <si>
    <t>Karl-Gustaf</t>
  </si>
  <si>
    <t>Forestry time studies in Sweden</t>
  </si>
  <si>
    <t>Strand</t>
  </si>
  <si>
    <t>Fenton</t>
  </si>
  <si>
    <t>Ecological aspects of the nitrogen nutrition of fireweed (Epilobium angustifolium) with reference to nitrification in several forest soils in the Douglas-fir region</t>
  </si>
  <si>
    <t>Boardman</t>
  </si>
  <si>
    <t>An ecological description of the Fern Lake watershed</t>
  </si>
  <si>
    <t>Crawford</t>
  </si>
  <si>
    <t>A study of the effects of seasoning on the permeability of wood to liquids</t>
  </si>
  <si>
    <t>Larson</t>
  </si>
  <si>
    <t>Merlyn</t>
  </si>
  <si>
    <t>Milfred</t>
  </si>
  <si>
    <t>Root development of ponderosa pine seedlings as related to seed size and germination date</t>
  </si>
  <si>
    <t>Meister</t>
  </si>
  <si>
    <t>Economic planning for liquidation of second-growth timber</t>
  </si>
  <si>
    <t>Nixon</t>
  </si>
  <si>
    <t>Joseph</t>
  </si>
  <si>
    <t>The asphalt surfacing of logging roads in the Douglas-fir region of the Pacific Northwest</t>
  </si>
  <si>
    <t>Turnbull</t>
  </si>
  <si>
    <t>Stem analysis techniques and applications, and some studies of second-growth Douglas-fir in Western Washington</t>
  </si>
  <si>
    <t>Widjajakusumah</t>
  </si>
  <si>
    <t>Raden</t>
  </si>
  <si>
    <t xml:space="preserve">Muhammad K </t>
  </si>
  <si>
    <t>The suitability of American logging methods to pulpwood logging in Central Java, Indonesia</t>
  </si>
  <si>
    <t>Nelson</t>
  </si>
  <si>
    <t>Soil properties related to vegetation and time on the Kautz Creek flood area, Mount Rainier, Washington</t>
  </si>
  <si>
    <t>Variations in crown form attributes in populations of Pseudotsuga menziesii (Mirb) Franco (Douglas-fir)</t>
  </si>
  <si>
    <t>Earl</t>
  </si>
  <si>
    <t>Some economic aspects of forest fertilization</t>
  </si>
  <si>
    <t>Fujii</t>
  </si>
  <si>
    <t>Susumu</t>
  </si>
  <si>
    <t>Fiberization of wood in a laboratory-scale revolving-disk refiner</t>
  </si>
  <si>
    <t>Gasser</t>
  </si>
  <si>
    <t>Andreas</t>
  </si>
  <si>
    <t>Studies of diameter growth of Douglas fir at Charles Lathrop Pack Forest, with special reference to meteorological conditions (1951-1957)</t>
  </si>
  <si>
    <t>Peters</t>
  </si>
  <si>
    <t>Studies in thickness measurement and the detection of thickness variation in green Douglas-fir veneer</t>
  </si>
  <si>
    <t>Stephens</t>
  </si>
  <si>
    <t>The soils of the Fern Lake watershed; Fern Lake research project</t>
  </si>
  <si>
    <t>Thaw</t>
  </si>
  <si>
    <t>Maung</t>
  </si>
  <si>
    <t>Stenzel</t>
  </si>
  <si>
    <t>The application of American logging equipment and methods to the forests of Burma</t>
  </si>
  <si>
    <t>Pierce</t>
  </si>
  <si>
    <t>Rodgers</t>
  </si>
  <si>
    <t>Dwarf mistletoe and its effect upon the growth of larch and Douglas-fir in western Montana</t>
  </si>
  <si>
    <t>Elers</t>
  </si>
  <si>
    <t>Tage</t>
  </si>
  <si>
    <t>Lennart</t>
  </si>
  <si>
    <t>The effect of several variables on the properties of paper made with attrition-milled pulp</t>
  </si>
  <si>
    <t>Helms</t>
  </si>
  <si>
    <t>Andrew</t>
  </si>
  <si>
    <t>Some aspects of variation in ponderosa pine with special reference to stem form</t>
  </si>
  <si>
    <t>Hoerber</t>
  </si>
  <si>
    <t>Gerald</t>
  </si>
  <si>
    <t>A study of thickness variation and factors affecting variation in glue spread in dry, Douglas-fir veneer</t>
  </si>
  <si>
    <t>Swank</t>
  </si>
  <si>
    <t>Wayne</t>
  </si>
  <si>
    <t>A quantitative analysis of vegetation on the Fern Lake watershed</t>
  </si>
  <si>
    <t>Chowdappa</t>
  </si>
  <si>
    <t>Papanna</t>
  </si>
  <si>
    <t>A study of interception, stemflow and litterfall in some plantations in Pack Forest</t>
  </si>
  <si>
    <t>Shanmukhappa</t>
  </si>
  <si>
    <t>Gowrappala</t>
  </si>
  <si>
    <t>A study of some soil properties and soil moisture trends on the fertilization and irrigation plots at Pack Forest</t>
  </si>
  <si>
    <t>Banta</t>
  </si>
  <si>
    <t>Gareld</t>
  </si>
  <si>
    <t>The practical application of soil engineering to forest road development</t>
  </si>
  <si>
    <t>Binkley</t>
  </si>
  <si>
    <t>Virgil</t>
  </si>
  <si>
    <t>Vertical logging with helicopters</t>
  </si>
  <si>
    <t>Bodig</t>
  </si>
  <si>
    <t>Jozsef</t>
  </si>
  <si>
    <t>Physico-chemical properties of five Philippine mahoganies as related to their gluabilities</t>
  </si>
  <si>
    <t>Braue</t>
  </si>
  <si>
    <t>The concept and economics of dry land log handling and storage</t>
  </si>
  <si>
    <t>Carpenter</t>
  </si>
  <si>
    <t>Barton</t>
  </si>
  <si>
    <t>A description of the Pacific silver fir/hemlock forest on the western slopes of the Cascade Mountains in the vicinity of Mount Rainier</t>
  </si>
  <si>
    <t>Estep</t>
  </si>
  <si>
    <t>Eldon</t>
  </si>
  <si>
    <t>Maurice</t>
  </si>
  <si>
    <t>Permeability studies of Douglas-fir heart-wood</t>
  </si>
  <si>
    <t>Fredriksen</t>
  </si>
  <si>
    <t>The annual moisture cycle of two western Washington soils</t>
  </si>
  <si>
    <t>Heller</t>
  </si>
  <si>
    <t>Emanuel</t>
  </si>
  <si>
    <t>The effect of three formation variables and a testing variable on mechanical properties of wood particle board</t>
  </si>
  <si>
    <t>Hoyer</t>
  </si>
  <si>
    <t>An aerial survey of forest reproduction in western Washington</t>
  </si>
  <si>
    <t>Hutchinson</t>
  </si>
  <si>
    <t>Clarles</t>
  </si>
  <si>
    <t>Ian</t>
  </si>
  <si>
    <t>The effects of some fire-retardant chemicals on the wet shear strength of ponderosa pine and red oak</t>
  </si>
  <si>
    <t>Kadoe</t>
  </si>
  <si>
    <t>Saw</t>
  </si>
  <si>
    <t>Moses</t>
  </si>
  <si>
    <t>American methods of forest road construction and their application to Burmese forests</t>
  </si>
  <si>
    <t>Prochnau</t>
  </si>
  <si>
    <t>Eduard</t>
  </si>
  <si>
    <t>Direct seeding of white spruce, alpine fir, Douglas-fir and lodgepole pine in the central interior of British Columbia</t>
  </si>
  <si>
    <t>Steffensen</t>
  </si>
  <si>
    <t>A study of small-sawmill residue utilization and its measurement</t>
  </si>
  <si>
    <t>Willits</t>
  </si>
  <si>
    <t>McGregor</t>
  </si>
  <si>
    <t>An ecological study of the ponderosa pine Douglas fir transition zone in the eastern Cascades,</t>
  </si>
  <si>
    <t>Winjum</t>
  </si>
  <si>
    <t>Jack</t>
  </si>
  <si>
    <t>Keith</t>
  </si>
  <si>
    <t>Effect of topping, pruning, and nitrogen fertilizing on diameter growth of Douglas fir (Pseudotsuga menziesii) saplings</t>
  </si>
  <si>
    <t>Experiments with the diffusion method of auxin removal from Douglas fir (Pseudotsuga menziesii (Mirb) Franco) seedlings</t>
  </si>
  <si>
    <t>Knight</t>
  </si>
  <si>
    <t>Harold</t>
  </si>
  <si>
    <t>Arthur W</t>
  </si>
  <si>
    <t xml:space="preserve">Some effects of slash burning on regeneration and growth of Douglas fir (Pseudotsuga menziesii) on Vancouver Island, British </t>
  </si>
  <si>
    <t>Miller</t>
  </si>
  <si>
    <t>A further analysis of thinning and fertilizing effects on growth of a thirty year old Douglas-fir stand</t>
  </si>
  <si>
    <t>Heilman</t>
  </si>
  <si>
    <t>Sabhasri</t>
  </si>
  <si>
    <t>Sanga</t>
  </si>
  <si>
    <t>An ecological study of salal Gaultheria shallon pursh</t>
  </si>
  <si>
    <t>Trestrail</t>
  </si>
  <si>
    <t>Crutchfield</t>
  </si>
  <si>
    <t>An analysis of alternative methods of forest taxation: their effects on real forest investment and social value yields not subject to capture by the owner</t>
  </si>
  <si>
    <t>Wooldridge</t>
  </si>
  <si>
    <t>Environmental factors related to growth and management of western hemlock (Tsuga heterophylla (Raf) Sarg)</t>
  </si>
  <si>
    <t>Anderson</t>
  </si>
  <si>
    <t>The effects of nursery fertilization on the growth of Douglas-fir</t>
  </si>
  <si>
    <t>Emmett</t>
  </si>
  <si>
    <t>A comparison of some mechanical properties of lumber and particle boards made from the same wood using several process variables</t>
  </si>
  <si>
    <t>Brocard</t>
  </si>
  <si>
    <t>G</t>
  </si>
  <si>
    <t>Ceschi</t>
  </si>
  <si>
    <t>Ivo</t>
  </si>
  <si>
    <t>Variation in characteristics of Douglas-fir seedlings under different light conditions</t>
  </si>
  <si>
    <t>Hodges</t>
  </si>
  <si>
    <t xml:space="preserve">Photosynthetic efficiency and patterns of photosynthesis of seven different conifers under different natural environmental </t>
  </si>
  <si>
    <t>Kenady</t>
  </si>
  <si>
    <t>Reid</t>
  </si>
  <si>
    <t>M Jr</t>
  </si>
  <si>
    <t>The soils of Rongelap Atoll, Marshall Islands,</t>
  </si>
  <si>
    <t>Lang</t>
  </si>
  <si>
    <t>Growth studies of Pacific silver fir, Abies amabilis (Dougl) Forb</t>
  </si>
  <si>
    <t>Lisboa</t>
  </si>
  <si>
    <t>Hector</t>
  </si>
  <si>
    <t>Basualto</t>
  </si>
  <si>
    <t>An analysis of present logging methods and investigations of intensified mechanization for the Monterey pine operations of Colcura Lumber Company, Lota, Chile</t>
  </si>
  <si>
    <t>Ohashi</t>
  </si>
  <si>
    <t>Hiroshi</t>
  </si>
  <si>
    <t>The Skagit "skycar" and its suitability for logging in southeastern Alaska</t>
  </si>
  <si>
    <t>Paddock</t>
  </si>
  <si>
    <t>Certain quantitative nutrient descriptions for different stages of plant succession of the Fern Lake watershed</t>
  </si>
  <si>
    <t>Steen</t>
  </si>
  <si>
    <t>A method of stand structure analysis by angle cruising in second growth Douglas-fir</t>
  </si>
  <si>
    <t>Woodfin</t>
  </si>
  <si>
    <t>O Jr</t>
  </si>
  <si>
    <t>A study of the mechanical and anatomical aspects of shear failure in Douglas fir,</t>
  </si>
  <si>
    <t>Boyd</t>
  </si>
  <si>
    <t>Methods of selection in juvenile populations of Douglas-fir (Pseudotsuga menziesii (Mirb) Franco) of known parentage</t>
  </si>
  <si>
    <t>Gregersen</t>
  </si>
  <si>
    <t xml:space="preserve">Brockman </t>
  </si>
  <si>
    <t>A method of calibrating unmanned-registration-station data to measure use of wilderness-type areas</t>
  </si>
  <si>
    <t>Hayashi</t>
  </si>
  <si>
    <t>Ryoji</t>
  </si>
  <si>
    <t>Thinning, fertilization and irrigation effects on growth of 30-year-old Douglas fir stand</t>
  </si>
  <si>
    <t>The effect of temperature on certain aspects of the growth of Pinus ponderosa seedlings</t>
  </si>
  <si>
    <t xml:space="preserve">Patterns of crown and stem growth of Pseudotsuga menziesii var menziesii (Mirb) Franco as influenced by cultural and environmental </t>
  </si>
  <si>
    <t>Trappe</t>
  </si>
  <si>
    <t>Cenococcum graniforme--its distribution, ecology, mycorrhiza formation, and inherent variation</t>
  </si>
  <si>
    <t>Anaya-Lopez</t>
  </si>
  <si>
    <t>J</t>
  </si>
  <si>
    <t>Current logging practices in the Pacific Colombian forests and proposed mechanization with North American methods</t>
  </si>
  <si>
    <t>Balatinecz</t>
  </si>
  <si>
    <t>Janos</t>
  </si>
  <si>
    <t>The influence of morphological factors upon liquid flow in Douglas fir wood under pressure</t>
  </si>
  <si>
    <t>Ballard</t>
  </si>
  <si>
    <t>Mangan</t>
  </si>
  <si>
    <t>Some chemical changes accompanying soil development at the Kautz Creek mudflows, Mount Rainier National Park</t>
  </si>
  <si>
    <t>Brown</t>
  </si>
  <si>
    <t>The effect of thinning, fertilization, and irrigation on the radial growth of a thirty-five year old Douglas fir stand</t>
  </si>
  <si>
    <t>Dibuz</t>
  </si>
  <si>
    <t>Jeno</t>
  </si>
  <si>
    <t>A study of the effect of weakened glue lines and the degree of delamination on shear resistance in structural laminated beams</t>
  </si>
  <si>
    <t>Dinkler</t>
  </si>
  <si>
    <t>Folkhart</t>
  </si>
  <si>
    <t>Sarkanen</t>
  </si>
  <si>
    <t>Effects of polyethylenimine on properties of pulp and paper</t>
  </si>
  <si>
    <t>Duddles</t>
  </si>
  <si>
    <t>Seasonal effects of photoperiod and soil temperature on root initiation and elongation in Douglas fir seedlings</t>
  </si>
  <si>
    <t>Edwards</t>
  </si>
  <si>
    <t xml:space="preserve">George W </t>
  </si>
  <si>
    <t>Morphology of the early root systems of Abies seedlings</t>
  </si>
  <si>
    <t>Geimer</t>
  </si>
  <si>
    <t>Leo</t>
  </si>
  <si>
    <t>Chemical pulping of attrition-milled fibers</t>
  </si>
  <si>
    <t>Harrison</t>
  </si>
  <si>
    <t>Avery</t>
  </si>
  <si>
    <t>A forestry demonstration and recreation plan for the Charles Lathrop Pack Demonstration Forest</t>
  </si>
  <si>
    <t>Parnell</t>
  </si>
  <si>
    <t>H</t>
  </si>
  <si>
    <t>The effects of thinning, fertilizer, and organic residues on the growth of Douglas-fir (Pseudotsuga menziesii [Mirb] Franco)</t>
  </si>
  <si>
    <t>Waggener</t>
  </si>
  <si>
    <t>Runyan</t>
  </si>
  <si>
    <t>Dowdle</t>
  </si>
  <si>
    <t>An economic evaluation of the softwood lumber industry in the Pacific Northwest</t>
  </si>
  <si>
    <t>Walters</t>
  </si>
  <si>
    <t>Merrill</t>
  </si>
  <si>
    <t>Effect of natural root grafting on diameter growth of Douglas-fir (Pseudotsuga menziesii)</t>
  </si>
  <si>
    <t>Craig</t>
  </si>
  <si>
    <t>Don</t>
  </si>
  <si>
    <t>Weston</t>
  </si>
  <si>
    <t>The permeability of Douglas-fir heartwood from various geographic sources in the state of Washington</t>
  </si>
  <si>
    <t>Dinus</t>
  </si>
  <si>
    <t xml:space="preserve">Chromatographic studies of the growth hormones present in the buds of different-aged Douglas fir (Pseudotsuga menziesii (Mirb) </t>
  </si>
  <si>
    <t>Kenton</t>
  </si>
  <si>
    <t>A proposed plan for the development of Canaima National Park, Venezuela, based upon national, regional, and local influences</t>
  </si>
  <si>
    <t>A study of the mechanical behavior of wood in transverse compression</t>
  </si>
  <si>
    <t>Cole</t>
  </si>
  <si>
    <t>Release of elements from the forest floor and migration through associated soil profiles (a lysimeter study)</t>
  </si>
  <si>
    <t>Gentle</t>
  </si>
  <si>
    <t>Wallace</t>
  </si>
  <si>
    <t xml:space="preserve">The effect of local weather conditions on the assimilation of carbon dioxide by Douglas fir (Pseudotsuga Menziesii (Mirb) Franco) in </t>
  </si>
  <si>
    <t xml:space="preserve">Seasonal patterns of apparent photosynthesis in Pseudotsuga menziesii (Mirb) Franco in relation to environment and silviculture </t>
  </si>
  <si>
    <t>Teller</t>
  </si>
  <si>
    <t>An evaluation of multiple-use practices on forested municipal catchments of the Douglas-fir region</t>
  </si>
  <si>
    <t>Population dynamics in mixed forest stands A system of mathematical models of mixed stand growth and structure</t>
  </si>
  <si>
    <t>Bella</t>
  </si>
  <si>
    <t>Imre</t>
  </si>
  <si>
    <t>Growth of white spruce after partial cutting in Alberta</t>
  </si>
  <si>
    <t>Billings</t>
  </si>
  <si>
    <t>A description of nitrogen and phosphorus distribution in some Rongelap Atoll land ecosystems</t>
  </si>
  <si>
    <t>Brackett</t>
  </si>
  <si>
    <t>Patterns of elemental distribution and response of Douglas fir foliage to nitrogen fertilizer</t>
  </si>
  <si>
    <t>Catano Arratia</t>
  </si>
  <si>
    <t>Raul</t>
  </si>
  <si>
    <t>Role of forestry in the economic development of Mexico</t>
  </si>
  <si>
    <t>Dorff</t>
  </si>
  <si>
    <t>Bodo Achim</t>
  </si>
  <si>
    <t>Analysis of cost factors in culvert installation; a survey to evaluate steel and aluminum in corrugated pipes for forest road construction</t>
  </si>
  <si>
    <t>Gallagher</t>
  </si>
  <si>
    <t>Ultan</t>
  </si>
  <si>
    <t xml:space="preserve">A study on the effects of fertilization with nitrogen and potassium on the growth and nutrition of Abies amabilis with associated </t>
  </si>
  <si>
    <t>Grobey</t>
  </si>
  <si>
    <t>An economic analysis of the hardwood industry of western Washington</t>
  </si>
  <si>
    <t>Larsen</t>
  </si>
  <si>
    <t>Leroy</t>
  </si>
  <si>
    <t>Bryant/Erickson</t>
  </si>
  <si>
    <t>The effect of forming pH on the properties of wet-process hardboard</t>
  </si>
  <si>
    <t>Leney</t>
  </si>
  <si>
    <t>The anatomy of shake in three western conifers</t>
  </si>
  <si>
    <t>Rahman</t>
  </si>
  <si>
    <t>Abu</t>
  </si>
  <si>
    <t>Hamed M M</t>
  </si>
  <si>
    <t>A study of the movement of elements from tree crowns by natural litterfall, stem flow, and leaf wash</t>
  </si>
  <si>
    <t>Sagrado</t>
  </si>
  <si>
    <t>Maximo</t>
  </si>
  <si>
    <t>An investigation of new skyline logging systems and their suitability for the Philippines</t>
  </si>
  <si>
    <t>June</t>
  </si>
  <si>
    <t>The effects of drying temperatures in particle board bonding</t>
  </si>
  <si>
    <t>Balci</t>
  </si>
  <si>
    <t>Ali</t>
  </si>
  <si>
    <t>Nihat</t>
  </si>
  <si>
    <t>Physical, chemical and hydrological properties of certain western Washington forest floor types</t>
  </si>
  <si>
    <t>Some effects of slash-burning and clear-cut logging on soil properties and initial tree growth</t>
  </si>
  <si>
    <t>Moore</t>
  </si>
  <si>
    <t>Raymond</t>
  </si>
  <si>
    <t>A study of stand structure in the uneven-aged stands in the Engelmann spruce-subalpine fir type on the Utah State University forest</t>
  </si>
  <si>
    <t>Ainslie</t>
  </si>
  <si>
    <t>Winston</t>
  </si>
  <si>
    <t>Churchill</t>
  </si>
  <si>
    <t>Surface characteristics of commercially manufactured Douglas fir and hemlock veneer</t>
  </si>
  <si>
    <t>Arima</t>
  </si>
  <si>
    <t>Tsuno</t>
  </si>
  <si>
    <t>Effect of stimulated growth by fertilization and thinning upon fibril angle and chemical composition of young Douglas Fir</t>
  </si>
  <si>
    <t>Bari</t>
  </si>
  <si>
    <t>Abdul</t>
  </si>
  <si>
    <t>An investigation of North American logging systems and their applicability in the Chittagong Hill tracts of East Pakistan</t>
  </si>
  <si>
    <t>Brislin</t>
  </si>
  <si>
    <t>A</t>
  </si>
  <si>
    <t>An evaluation of vocational school training as a means of increasing the supply of labor to the logging industry,</t>
  </si>
  <si>
    <t>Dohany</t>
  </si>
  <si>
    <t>Heikennen</t>
  </si>
  <si>
    <t>A survey of the loblolly pine cone and seed insects of Georgia</t>
  </si>
  <si>
    <t>Knutsen</t>
  </si>
  <si>
    <t>Hydrologic processes in thirty to thirty-five year old stands of Douglas fir and alder in western Washington</t>
  </si>
  <si>
    <t>Laing</t>
  </si>
  <si>
    <t>Some aspects of drying wood by sublimation</t>
  </si>
  <si>
    <t>Ramos-Garcia</t>
  </si>
  <si>
    <t>Jose</t>
  </si>
  <si>
    <t>Maria</t>
  </si>
  <si>
    <t>Bleedthrough of adhesive in tropical hardwood plywood</t>
  </si>
  <si>
    <t>Small</t>
  </si>
  <si>
    <t>Christopher</t>
  </si>
  <si>
    <t>Growth comparisons of Douglas fir and western white pine</t>
  </si>
  <si>
    <t>Wick</t>
  </si>
  <si>
    <t>Herbert</t>
  </si>
  <si>
    <t>Uniform shelterwood system; a suitable technique for second growth management of Douglas-fir</t>
  </si>
  <si>
    <t>Howe</t>
  </si>
  <si>
    <t>Stettler</t>
  </si>
  <si>
    <t>Colchiploidy in Populus Trichocarpa T &amp; G ex Hook</t>
  </si>
  <si>
    <t>Curtis</t>
  </si>
  <si>
    <t>Orin</t>
  </si>
  <si>
    <t>A study of gross yield in Douglas fir</t>
  </si>
  <si>
    <t>Fry</t>
  </si>
  <si>
    <t>Walker</t>
  </si>
  <si>
    <t>A study of transpiration and photosynthesis in relation to the stomatal resistance and internal water potential in Douglas Fir</t>
  </si>
  <si>
    <t>Photosynthesis in forest tree seedlings of the Pacific Northwest under natural environmental conditions</t>
  </si>
  <si>
    <t>Malmberg</t>
  </si>
  <si>
    <t>Early thinning trials in western hemlock (Tsuga heterophylla (Raf) Sarg) related to stand structure and product development</t>
  </si>
  <si>
    <t>Paine</t>
  </si>
  <si>
    <t xml:space="preserve">Photogrammetric mensurational techniques for obtaining timber management data from aerial photographs of Ponderosa pine stands -- </t>
  </si>
  <si>
    <t>Pienaar</t>
  </si>
  <si>
    <t>Leon</t>
  </si>
  <si>
    <t>Vissar</t>
  </si>
  <si>
    <t>Quantitative theory of forest growth</t>
  </si>
  <si>
    <t>Casilla</t>
  </si>
  <si>
    <t>Romulo</t>
  </si>
  <si>
    <t>Casuga</t>
  </si>
  <si>
    <t>The interaction of glue-mix age, assembly time and species on glue bond quality</t>
  </si>
  <si>
    <t>Ritchie</t>
  </si>
  <si>
    <t>Gary</t>
  </si>
  <si>
    <t>Phenology and ontogeny of the reproductive and primary vegetative structures of Abies amabilis and Abies procera</t>
  </si>
  <si>
    <t>A comparison of certain silvical characteristics of lodgepole pine and Douglas fir</t>
  </si>
  <si>
    <t>The effect of superheated-steam seasoning on the properties of white fir</t>
  </si>
  <si>
    <t>Yang</t>
  </si>
  <si>
    <t>Yong-chi</t>
  </si>
  <si>
    <t>The use of analysis of covariance in experiments with forest growth</t>
  </si>
  <si>
    <t>Van Roessel</t>
  </si>
  <si>
    <t>Jan</t>
  </si>
  <si>
    <t>An application of terrestrial photogrammetry in forestry</t>
  </si>
  <si>
    <t>de Freitas</t>
  </si>
  <si>
    <t>Amantino</t>
  </si>
  <si>
    <t>Ramos</t>
  </si>
  <si>
    <t>Stimulation of several mold growths on red alder and their effect on cold-soak treatment</t>
  </si>
  <si>
    <t>Lai</t>
  </si>
  <si>
    <t>Yuan-Zong</t>
  </si>
  <si>
    <t>A study of the peracetic acid oxidation of Douglas fir and red alder woodmeal</t>
  </si>
  <si>
    <t>Pickford</t>
  </si>
  <si>
    <t>Stewart</t>
  </si>
  <si>
    <t>A technique for the analysis of the terpenes normally released by the foliage of Douglas-fir</t>
  </si>
  <si>
    <t>Dobbs</t>
  </si>
  <si>
    <t>Curry</t>
  </si>
  <si>
    <t>The intraseasonal development of longitudinal growth patterns in Douglas-fir [Pseudotsuga menziesii (Mirb) Franco]</t>
  </si>
  <si>
    <t>Saleh</t>
  </si>
  <si>
    <t>Tharwat</t>
  </si>
  <si>
    <t>Mahmoud</t>
  </si>
  <si>
    <t>Radioautography of plant tissues using tritium labeled lignin precursors</t>
  </si>
  <si>
    <t>Akre</t>
  </si>
  <si>
    <t>Bjorn</t>
  </si>
  <si>
    <t>Economical considerations and evaluation of harvesting methods adaptable to thinning of second growth Douglas-Fir on steep ground</t>
  </si>
  <si>
    <t>An experimental application of linear programming to plywood production</t>
  </si>
  <si>
    <t>Garay</t>
  </si>
  <si>
    <t>Sandoval</t>
  </si>
  <si>
    <t>Lorenzo</t>
  </si>
  <si>
    <t>Relations between soil characteristics and plantation growth of Monterey Pine in the Concepcion Zone, Chile</t>
  </si>
  <si>
    <t>Gelock</t>
  </si>
  <si>
    <t>Jerome</t>
  </si>
  <si>
    <t>Anthony</t>
  </si>
  <si>
    <t>A crown closure estimation scale for west coast Douglas fir</t>
  </si>
  <si>
    <t>Dallas</t>
  </si>
  <si>
    <t>Red alder deficiency symptoms and fertilizer trials</t>
  </si>
  <si>
    <t>Irby</t>
  </si>
  <si>
    <t>Ferman</t>
  </si>
  <si>
    <t>A study of the sampling variability of total nitrogen, bulk density and gravel content in two forest soils,</t>
  </si>
  <si>
    <t>Moir</t>
  </si>
  <si>
    <t>Failure patterns and anatomical characteristics of plywood tension-shear specimens</t>
  </si>
  <si>
    <t>Phillips</t>
  </si>
  <si>
    <t>Roger</t>
  </si>
  <si>
    <t>Stomatal characteristics throughout a tree crown</t>
  </si>
  <si>
    <t>Schmidt</t>
  </si>
  <si>
    <t>Some wood-moisture relations at -20° C</t>
  </si>
  <si>
    <t>Underwood</t>
  </si>
  <si>
    <t>A study of the effect of pruning on the longitudinal distribution of radial growth in Douglas-fir</t>
  </si>
  <si>
    <t>Derrington</t>
  </si>
  <si>
    <t>The effect of plywood core-veneer variables on rolling-shear strength and apparent bond quality</t>
  </si>
  <si>
    <t>Fuller</t>
  </si>
  <si>
    <t>A study of conformability of wood pulp fibers</t>
  </si>
  <si>
    <t>Lin</t>
  </si>
  <si>
    <t>Yaw-rui</t>
  </si>
  <si>
    <t>Bethel</t>
  </si>
  <si>
    <t>Dimensional variation of fibers in Populus trichocarpa T &amp; G</t>
  </si>
  <si>
    <t>Marlow</t>
  </si>
  <si>
    <t>Larry</t>
  </si>
  <si>
    <t>An interpretation of wilderness users' preferences in wilderness area management</t>
  </si>
  <si>
    <t>Price</t>
  </si>
  <si>
    <t>Eddie</t>
  </si>
  <si>
    <t>Stress distribution in the vicinity of knot-holes in construction lumber under bending forces</t>
  </si>
  <si>
    <t>Stephen</t>
  </si>
  <si>
    <t>Gross metabolic changes during after ripening and during germination of Douglas-fir (Pseudotsuga menziesii [Mirb] Franco) seeds as affected by length of stratification</t>
  </si>
  <si>
    <t>Schein</t>
  </si>
  <si>
    <t>The effect of design practices on the performance of exposed structural wood members in buildings</t>
  </si>
  <si>
    <t>Hendee</t>
  </si>
  <si>
    <t>Recreation clientele: the attributes of recreationists preferring different management agencies, car campgrounds or wilderness in the Pacific Northwest</t>
  </si>
  <si>
    <t>King</t>
  </si>
  <si>
    <t xml:space="preserve">D </t>
  </si>
  <si>
    <t>Ryukyu Island: a bibliography</t>
  </si>
  <si>
    <t>Riekerk</t>
  </si>
  <si>
    <t>The movement of phosphorus, potassium, and calcium in a Douglas fir forest ecosystem</t>
  </si>
  <si>
    <t>Hsu</t>
  </si>
  <si>
    <t>Teh-hsiang</t>
  </si>
  <si>
    <t>A survey of current logging practice in Taiwan Ta-Shu-Shan Forestry Corporation and recommendations</t>
  </si>
  <si>
    <t>Koykka</t>
  </si>
  <si>
    <t>Laurie</t>
  </si>
  <si>
    <t>Driver</t>
  </si>
  <si>
    <t>Protection aspects of Sitka spruce in the Pacific Northwest</t>
  </si>
  <si>
    <t>Seigo</t>
  </si>
  <si>
    <t>Natural variation of black cottonwood in western Washington</t>
  </si>
  <si>
    <t>Burke</t>
  </si>
  <si>
    <t>Doyle</t>
  </si>
  <si>
    <t>A proposed method for planning and scheduling restricted resource operations in the forest industries</t>
  </si>
  <si>
    <t>Edmonds</t>
  </si>
  <si>
    <t>Natural occurrence and control of Fomes annosus in precommercially thinned stands of western hemlock</t>
  </si>
  <si>
    <t>Vivien</t>
  </si>
  <si>
    <t>Patricia Fei-Fei</t>
  </si>
  <si>
    <t>Structural differences in lignin formation between normal and compression wood of Douglas fir</t>
  </si>
  <si>
    <t>Errol</t>
  </si>
  <si>
    <t>Nels</t>
  </si>
  <si>
    <t>The wettability of wood as affected by phenolic resin variables</t>
  </si>
  <si>
    <t>Piesch</t>
  </si>
  <si>
    <t>The detection of good selfers for haploid induction in Douglas-Fir</t>
  </si>
  <si>
    <t>Schlichte</t>
  </si>
  <si>
    <t>Ugolini</t>
  </si>
  <si>
    <t>The mineralogy of the Everett soil series at the Cedar River watershed</t>
  </si>
  <si>
    <t>A recreation feasibility study and development plan for the Gordon D Marckworth Experimental Forest</t>
  </si>
  <si>
    <t>Tobin</t>
  </si>
  <si>
    <t>A method for analytical evaluation of veneer grade recovery and related processing variables</t>
  </si>
  <si>
    <t>Twight</t>
  </si>
  <si>
    <t>Ben</t>
  </si>
  <si>
    <t>The clientele of the University of Washington Arboretum</t>
  </si>
  <si>
    <t>Carbon dioxide production and diffusion in forest floor material; a study of gas exchange in biologically active, porous media</t>
  </si>
  <si>
    <t>Hou-min</t>
  </si>
  <si>
    <t>Species variation in wood lignins</t>
  </si>
  <si>
    <t>A kinetic study of the alkaline degradation of polysaccharides</t>
  </si>
  <si>
    <t>Latif</t>
  </si>
  <si>
    <t>Mohammad</t>
  </si>
  <si>
    <t>Comparative study of normal and compression wood lignin of Douglas -fir (Pseudotsuga menziesii, Franco)</t>
  </si>
  <si>
    <t>Lesko</t>
  </si>
  <si>
    <t>Gyorgy</t>
  </si>
  <si>
    <t>Lazio</t>
  </si>
  <si>
    <t>Some ecological aspects of coral atoll beach colonization by Messerschmidia and Scaevola</t>
  </si>
  <si>
    <t>Woodman</t>
  </si>
  <si>
    <t>The relationship of net photosynthesis to environment within the crown of a large Douglas-fir tree</t>
  </si>
  <si>
    <t>Hammond</t>
  </si>
  <si>
    <t>A description of Douglas-fir reproduction in a simulated shelterwood system</t>
  </si>
  <si>
    <t>Hart</t>
  </si>
  <si>
    <t>Dennis</t>
  </si>
  <si>
    <t>Protection aspects of western hemlock</t>
  </si>
  <si>
    <t>Theoe</t>
  </si>
  <si>
    <t>The effect of pruning on the form of immature Douglas-fir [Pseudotsuga menziesii (Mirb) Franco]</t>
  </si>
  <si>
    <t>Akagane</t>
  </si>
  <si>
    <t>Katsuo</t>
  </si>
  <si>
    <t>Allan</t>
  </si>
  <si>
    <t>The interaction of cellulose with polyimidazoles</t>
  </si>
  <si>
    <t>Cabauatan</t>
  </si>
  <si>
    <t>Elvira</t>
  </si>
  <si>
    <t>Quintos</t>
  </si>
  <si>
    <t>Hrutfiord/Erickson</t>
  </si>
  <si>
    <t>Monoterpenes in Douglas fir Pseudotsuga menziesii (Mirb) Franco needle oil, wood turpentine and crude sulfate turpentine</t>
  </si>
  <si>
    <t>Liu</t>
  </si>
  <si>
    <t>Fu-mei</t>
  </si>
  <si>
    <t>The synthesis of aminated lignocellulosic fibers using halogeno-s-triazines</t>
  </si>
  <si>
    <t>Russo</t>
  </si>
  <si>
    <t>Francesco</t>
  </si>
  <si>
    <t>A comparison of soil properties under forest and grass cover in Thurston County, Western Washington</t>
  </si>
  <si>
    <t>Teng</t>
  </si>
  <si>
    <t>Junn-kuo</t>
  </si>
  <si>
    <t>Cohesive strength development in uncured plywood glue lines</t>
  </si>
  <si>
    <t>Wachiira</t>
  </si>
  <si>
    <t>The role of forests, fisheries, and wildlife in Kenya's economic future</t>
  </si>
  <si>
    <t>Effects of processing machinery on pulp fiber morphology</t>
  </si>
  <si>
    <t>Wilkins</t>
  </si>
  <si>
    <t xml:space="preserve">Michael J </t>
  </si>
  <si>
    <t>The design of polymers for the sustained release of selected herbicides</t>
  </si>
  <si>
    <t>George Warrilow</t>
  </si>
  <si>
    <t>Investigations on the delayed germination of noble fir</t>
  </si>
  <si>
    <t>Fowler</t>
  </si>
  <si>
    <t>Burgess</t>
  </si>
  <si>
    <t>Study of the relation between environmental factors and the daily height growth of Douglas fir (Pseudotsuga menziesii (Mirb) Franco)</t>
  </si>
  <si>
    <t>Gamache</t>
  </si>
  <si>
    <t>Adrien</t>
  </si>
  <si>
    <t>Development of a method for determining the optimum level of forest fire suppression manpower on a seasonal basis</t>
  </si>
  <si>
    <t>McColl</t>
  </si>
  <si>
    <t>Graham</t>
  </si>
  <si>
    <t>Ion transport in forest soil; models and mechanisms</t>
  </si>
  <si>
    <t>Forestry in Washington to 1925</t>
  </si>
  <si>
    <t>Thornburgh</t>
  </si>
  <si>
    <t>Dynamics of the true fir-hemlock forests of the west slope of the Washington Cascade range</t>
  </si>
  <si>
    <t>Windsor</t>
  </si>
  <si>
    <t>Geoffrey</t>
  </si>
  <si>
    <t>Dynamics of phosphorus, silicon, iron and aluminum movement in gravitational rainwater in a Douglas-fir ecosystem</t>
  </si>
  <si>
    <t>Butterworth</t>
  </si>
  <si>
    <t>Ernest</t>
  </si>
  <si>
    <t>Development of model guidebooks for Glacier Peak Wilderness</t>
  </si>
  <si>
    <t>Clarida</t>
  </si>
  <si>
    <t>Kent</t>
  </si>
  <si>
    <t>Werner</t>
  </si>
  <si>
    <t>Murphy</t>
  </si>
  <si>
    <t>The inversion climatology of Western Washington during the May-October period with implications for forest burning and air pollution</t>
  </si>
  <si>
    <t>A vegetation study in the subalpine zone of the Western North Cascades, Washington</t>
  </si>
  <si>
    <t>Makkonen</t>
  </si>
  <si>
    <t>Hannu</t>
  </si>
  <si>
    <t>Pertti</t>
  </si>
  <si>
    <t>Endwise depolymerization of native wood hemicelluloses</t>
  </si>
  <si>
    <t>Sterling</t>
  </si>
  <si>
    <t>Taber</t>
  </si>
  <si>
    <t>Small mammal populations in a Douglas-fir forest: Cedar River, Washington</t>
  </si>
  <si>
    <t>Popoff</t>
  </si>
  <si>
    <t>Nicholas</t>
  </si>
  <si>
    <t>A study of management policies and practices of the Bureau of Indian Affairs on lands held in federal trust on the Quinault Indian Reservation</t>
  </si>
  <si>
    <t>Anh</t>
  </si>
  <si>
    <t>Nguyen</t>
  </si>
  <si>
    <t>Duy</t>
  </si>
  <si>
    <t>A preliminary study of secondary fibers</t>
  </si>
  <si>
    <t>Blasé</t>
  </si>
  <si>
    <t>Characteristics of pulp and paper mill sludges</t>
  </si>
  <si>
    <t>Bliss</t>
  </si>
  <si>
    <t>Burnley</t>
  </si>
  <si>
    <t>The role of specialized structures in the analysis of ecosystems</t>
  </si>
  <si>
    <t>Casey</t>
  </si>
  <si>
    <t>The chemical characterization of hardwood lignins</t>
  </si>
  <si>
    <t>John-Huei</t>
  </si>
  <si>
    <t>The thiolation of cellulosic fibers using halogeno-s-triazines</t>
  </si>
  <si>
    <t>Lund</t>
  </si>
  <si>
    <t>Herluf</t>
  </si>
  <si>
    <t>Gyde</t>
  </si>
  <si>
    <t>Aerial photography for interpreting forest understory vegetation</t>
  </si>
  <si>
    <t>Potter</t>
  </si>
  <si>
    <t>Wagar</t>
  </si>
  <si>
    <t>A comparison of four techniques for inventorying man-made impacts along roadways</t>
  </si>
  <si>
    <t>Hrutfiord</t>
  </si>
  <si>
    <t>Volatile organic compounds in kraft pulping</t>
  </si>
  <si>
    <t>Cade</t>
  </si>
  <si>
    <t>Gara</t>
  </si>
  <si>
    <t>The host selection behavior of Gnathotrichus sulcatus LeConte (Coleoptera:Scolytidae)</t>
  </si>
  <si>
    <t>Dice</t>
  </si>
  <si>
    <t xml:space="preserve">Steven </t>
  </si>
  <si>
    <t>Farnham</t>
  </si>
  <si>
    <t>The biomass and nutrient flux in a second growth Douglas-fir ecosystem; a study in quantitative ecology</t>
  </si>
  <si>
    <t>Halabisky</t>
  </si>
  <si>
    <t>Denis</t>
  </si>
  <si>
    <t>Interfacial properties of lignosulfonates</t>
  </si>
  <si>
    <t>Principles of growing stock classification for even-aged stands and an application to natural Douglas fir forests</t>
  </si>
  <si>
    <t>Mattila</t>
  </si>
  <si>
    <t>Tapio</t>
  </si>
  <si>
    <t>Chemical surface modification of lignocellulosic fibers using cyanuric chloride</t>
  </si>
  <si>
    <t>Morison</t>
  </si>
  <si>
    <t>Foliar nitrogen range and variability in a second growth Douglas-fir forest and its relationship to certain stand and tree characteristics</t>
  </si>
  <si>
    <t>Reif</t>
  </si>
  <si>
    <t>Myles</t>
  </si>
  <si>
    <t>Ionic bonding in paper</t>
  </si>
  <si>
    <t>Alward</t>
  </si>
  <si>
    <t>Susan</t>
  </si>
  <si>
    <t>Putney</t>
  </si>
  <si>
    <t>Jou</t>
  </si>
  <si>
    <t>Su-mei</t>
  </si>
  <si>
    <t>The resin canal system in Sitka spruce, Picea sitchensis (Bong) Carr</t>
  </si>
  <si>
    <t>Behavior of the Sitka-spruce weevil, Pissodes sitchensis Hopkins (Coleoptera:Curculionidae), in Southwestern Washington</t>
  </si>
  <si>
    <t>Chunkao</t>
  </si>
  <si>
    <t>Kasem</t>
  </si>
  <si>
    <t>Neil</t>
  </si>
  <si>
    <t>Litter control: an experimental analysis</t>
  </si>
  <si>
    <t>Dispersion and deposition of spores of Fomes annosus and fluorescent particles into and within a forest canopy</t>
  </si>
  <si>
    <t>Evison</t>
  </si>
  <si>
    <t>Pheasant hunters at western Washington regulated hunting areas; characteristics, motivations, and opinions</t>
  </si>
  <si>
    <t>Foster</t>
  </si>
  <si>
    <t>Hinckley</t>
  </si>
  <si>
    <t>Metcalf</t>
  </si>
  <si>
    <t>Plant water stress and its effect on ecological patterns of behavior in several Pacific northwest conifer species</t>
  </si>
  <si>
    <t>Hopley</t>
  </si>
  <si>
    <t>Seasonal variation in Sitka spruce monoterpenes</t>
  </si>
  <si>
    <t>Kinerson</t>
  </si>
  <si>
    <t>Selected aspects of gas and energy exchange in a young, mature Douglas-fir stand</t>
  </si>
  <si>
    <t>Livingston</t>
  </si>
  <si>
    <t>Kay</t>
  </si>
  <si>
    <t>Experimental studies on the induction of haploid parthenogenesis in Douglas-fir and the effects of radiation on the germination and growth of Douglas-fir pollen</t>
  </si>
  <si>
    <t xml:space="preserve">Ritchie </t>
  </si>
  <si>
    <t>Transpiration, water potential and stomatal activity in relation to microclimate in Abies amabilis and Abies procera in a natural environment</t>
  </si>
  <si>
    <t>The tenacity of value commitment: the Forest Service and the Olympic National Park</t>
  </si>
  <si>
    <t>An economic model for optimizing the rate of timber harvesting</t>
  </si>
  <si>
    <t>Buffo</t>
  </si>
  <si>
    <t>Marion</t>
  </si>
  <si>
    <t>Fritschen</t>
  </si>
  <si>
    <t>Characteristics of velocity components near and at the edge of a forest</t>
  </si>
  <si>
    <t>Collman</t>
  </si>
  <si>
    <t>Sharon</t>
  </si>
  <si>
    <t>Insect pests of ornamental trees and shrubs of the University of Washington Arboretum</t>
  </si>
  <si>
    <t>Gavareski</t>
  </si>
  <si>
    <t>Carol</t>
  </si>
  <si>
    <t>Ann</t>
  </si>
  <si>
    <t>Relation of park size and vegetation to bird and mammal populations in Seattle</t>
  </si>
  <si>
    <t>Holsten</t>
  </si>
  <si>
    <t>The use of Hippodamia convergens for control of aphid pests on the University of Washington campus</t>
  </si>
  <si>
    <t>Karna</t>
  </si>
  <si>
    <t>Sarkenen</t>
  </si>
  <si>
    <t>The stabilization of wood hemicelluloses to endwise depolymerization by treatment with alkali and oxygen</t>
  </si>
  <si>
    <t>Wesley</t>
  </si>
  <si>
    <t>Ecological role of lodgepole pine in the upper Skagit River Valley, Washington</t>
  </si>
  <si>
    <t>Ying-Hwa</t>
  </si>
  <si>
    <t>Monoterpenes in Douglas fir needle oil</t>
  </si>
  <si>
    <t>Merrifield</t>
  </si>
  <si>
    <t>Lonnie</t>
  </si>
  <si>
    <t>Studies on the host selection behavior of the mountain pine beetle, Dendroctonus ponderosae Hopkins (Coleoptera, Scolytidae)</t>
  </si>
  <si>
    <t>Berlin</t>
  </si>
  <si>
    <t>D Jr</t>
  </si>
  <si>
    <t>Effects of fertilization with urea on root rot diseases of Douglas-fir and western hemlock caused by Poria weirii Murr and Fomes annosus (Fr) Karst</t>
  </si>
  <si>
    <t>Passot</t>
  </si>
  <si>
    <t>Emmanuel</t>
  </si>
  <si>
    <t>Marie</t>
  </si>
  <si>
    <t>Oxidative coupling of lignins in fiber networks</t>
  </si>
  <si>
    <t>Sloan</t>
  </si>
  <si>
    <t>Tod</t>
  </si>
  <si>
    <t>Hunter</t>
  </si>
  <si>
    <t>The chemo-mechanical modification of pulp fiber</t>
  </si>
  <si>
    <t>Washburne</t>
  </si>
  <si>
    <t>Randel</t>
  </si>
  <si>
    <t>Ferris</t>
  </si>
  <si>
    <t>Visitor response to interpretive facilities at five visitor centers</t>
  </si>
  <si>
    <t>Katsuo,</t>
  </si>
  <si>
    <t>Fiber-polymer interactions</t>
  </si>
  <si>
    <t>Hydrologic and energy balances of a stocked and non-stocked Douglas fir site in western Washington</t>
  </si>
  <si>
    <t>Bockheim</t>
  </si>
  <si>
    <t>Effects of alpine and subalpine vegetation on soil development, Mount Baker, Washington</t>
  </si>
  <si>
    <t>Brister</t>
  </si>
  <si>
    <t>Harrold</t>
  </si>
  <si>
    <t>Cauvin</t>
  </si>
  <si>
    <t>Mederic</t>
  </si>
  <si>
    <t>Measurement of a forests contribution to the economy of Alberta</t>
  </si>
  <si>
    <t>Connors</t>
  </si>
  <si>
    <t>Enzymatic dehydrogenation of disyringylmethane</t>
  </si>
  <si>
    <t>Crane</t>
  </si>
  <si>
    <t>Wilfred</t>
  </si>
  <si>
    <t>James Boyd</t>
  </si>
  <si>
    <t>Urea-nitrogen transformations, soil reactions, and elemental movement via leaching and volatilization, in a coniferous forest ecosystem following fertilization</t>
  </si>
  <si>
    <t>Doolittle</t>
  </si>
  <si>
    <t>Max</t>
  </si>
  <si>
    <t>The dimensions of man-caused forest fire risk: a systematic assessment</t>
  </si>
  <si>
    <t>Grier</t>
  </si>
  <si>
    <t>Crocker</t>
  </si>
  <si>
    <t>Hartshorn</t>
  </si>
  <si>
    <t>Hatheway</t>
  </si>
  <si>
    <t>The ecological life history and population dynamics of Pentaclethra macroloba, a tropical wet forest dominant and Stryphnodendron excelsum, an occasional associate</t>
  </si>
  <si>
    <t>Kotar</t>
  </si>
  <si>
    <t>Ecology of Abies amabilis in relation to its altitudinal distribution and in contrast to its common associate Tsuga heterophylla</t>
  </si>
  <si>
    <t>John-Huei,</t>
  </si>
  <si>
    <t>Strength improvement in groundwood fiber assemblages</t>
  </si>
  <si>
    <t>Lowery</t>
  </si>
  <si>
    <t>Ecology of subalpine zone tree clumps in the North Cascade Mountains of Washington</t>
  </si>
  <si>
    <t>The optimal allocation of forest land to the production of timber, aesthetics, and electrical energy</t>
  </si>
  <si>
    <t>Merwin</t>
  </si>
  <si>
    <t>Ionic bonding in rayon nonwovens</t>
  </si>
  <si>
    <t>Mojica</t>
  </si>
  <si>
    <t>Ivan</t>
  </si>
  <si>
    <t>Hernando</t>
  </si>
  <si>
    <t>The study of air pollution from open burning of logging wastes; a critical analysis of a field experiment performed by the University of Washington and the US Forest Service</t>
  </si>
  <si>
    <t>The seasonal and diurnal source-sink relationships for photoassimilated ¹⁴C in the Douglas-fir branch</t>
  </si>
  <si>
    <t>Water balance, interception and transpiration studies on a watershed in the Puget Lowland region of western Washington</t>
  </si>
  <si>
    <t>Tucker</t>
  </si>
  <si>
    <t>Growth and mineral uptake by coniferous seedlings of different genetic make-up as influenced by levels of macronutrients</t>
  </si>
  <si>
    <t>Michael John</t>
  </si>
  <si>
    <t>Suppression of the shootborer, Hypsipyla grandella Zeller (Lepidoptera: Phycitidae), with controlled release insecticides</t>
  </si>
  <si>
    <t>Creasap</t>
  </si>
  <si>
    <t>Comparison of two diets for mass rearing the mahogany shoot borer, Hypsipyla grandella (Zeller)</t>
  </si>
  <si>
    <t>Deyrup</t>
  </si>
  <si>
    <t>Amidon</t>
  </si>
  <si>
    <t>Morgan</t>
  </si>
  <si>
    <t>Dexter</t>
  </si>
  <si>
    <t>The occurrence of Rhizina root-rot in Western Washington</t>
  </si>
  <si>
    <t>Overhulser</t>
  </si>
  <si>
    <t>Flight and seasonal activity of the Sitka spruce weevil, Pissodes strobi (Peck) (Coleoptera: curculionidae), in western Washington</t>
  </si>
  <si>
    <t>Cox</t>
  </si>
  <si>
    <t>Harrington</t>
  </si>
  <si>
    <t>Martin</t>
  </si>
  <si>
    <t>An economic analysis of alternative initial attack aircraft systems</t>
  </si>
  <si>
    <t>Hedden</t>
  </si>
  <si>
    <t>L Jr</t>
  </si>
  <si>
    <t>The analysis of the attack distribution of an endemic Douglas-fir beetle population</t>
  </si>
  <si>
    <t>Long</t>
  </si>
  <si>
    <t>Nathan</t>
  </si>
  <si>
    <t>Initial stages of secondary plant succession in a series of Pseudotsuga menziesii/Gaultheria shallon stands in western Washington</t>
  </si>
  <si>
    <t>Pyle</t>
  </si>
  <si>
    <t>Washington butterflies; an interpretive guide</t>
  </si>
  <si>
    <t>The relative decay resistance of three hardwoods native to Costa Rica</t>
  </si>
  <si>
    <t>Bourgeois</t>
  </si>
  <si>
    <t>Potassium release from Bir horizons of two forests soils</t>
  </si>
  <si>
    <t>Crosby</t>
  </si>
  <si>
    <t>Hse</t>
  </si>
  <si>
    <t>Chung-Yun</t>
  </si>
  <si>
    <t>The characterization of phenol-formaldehyde resin adhesive as related to effectiveness in wood adhesion</t>
  </si>
  <si>
    <t>Jay</t>
  </si>
  <si>
    <t>Jayne</t>
  </si>
  <si>
    <t>Soung-nan</t>
  </si>
  <si>
    <t>An analysis of the physical behavior of nonwoven fibrous material by the finite element method</t>
  </si>
  <si>
    <t>Suparto</t>
  </si>
  <si>
    <t>Rahardjo</t>
  </si>
  <si>
    <t>Forest road planning in undeveloped humid tropical regions; a systems approach</t>
  </si>
  <si>
    <t>Villaflor</t>
  </si>
  <si>
    <t>Armando</t>
  </si>
  <si>
    <t>Aveno</t>
  </si>
  <si>
    <t>Water loss in resin adhesive systems as related to the wettability-permeability characteristics of wood substrates and to bond formation</t>
  </si>
  <si>
    <t>Beechel</t>
  </si>
  <si>
    <t>Jacque</t>
  </si>
  <si>
    <t>Interpretation for handicapped persons</t>
  </si>
  <si>
    <t>Bell</t>
  </si>
  <si>
    <t>Genetic variation of Douglas-fir seedlings in response to nitrogen (Urea) fertilizer</t>
  </si>
  <si>
    <t>A phenological study of known genetic material in Douglas-fir</t>
  </si>
  <si>
    <t>Frandsen</t>
  </si>
  <si>
    <t xml:space="preserve">Paul </t>
  </si>
  <si>
    <t>Ray</t>
  </si>
  <si>
    <t>Dungeness National Wildlife Refuge interpretive master plan</t>
  </si>
  <si>
    <t>Hickling</t>
  </si>
  <si>
    <t>Linda</t>
  </si>
  <si>
    <t>Louise</t>
  </si>
  <si>
    <t>The effects of SO2 fumigation on net photosynthesis of Douglas fir</t>
  </si>
  <si>
    <t>Leverenz</t>
  </si>
  <si>
    <t>Jerry</t>
  </si>
  <si>
    <t>Net photosynthesis as related to shoot hierarchy in a large dominant Douglas-fir tree</t>
  </si>
  <si>
    <t>London̄o</t>
  </si>
  <si>
    <t>Lucrecio</t>
  </si>
  <si>
    <t>Lara</t>
  </si>
  <si>
    <t>Algunos aspectos en la biologia, desarrollo y reproduccion del Hypsipyla grandella (Zeller) (Lepidoptera: Pyralidae) en condiciones de laboratorio</t>
  </si>
  <si>
    <t>Lyon</t>
  </si>
  <si>
    <t>Bare</t>
  </si>
  <si>
    <t>Non thesis Applications of goal programinf and accounting for control of the forest industry</t>
  </si>
  <si>
    <t>Decomposition of hydrogen peroxide in dilute alkaline aqueous solutions</t>
  </si>
  <si>
    <t>Mask</t>
  </si>
  <si>
    <t>Karen</t>
  </si>
  <si>
    <t>Joann</t>
  </si>
  <si>
    <t>Perspectives on timber shortages</t>
  </si>
  <si>
    <t>Oltremari</t>
  </si>
  <si>
    <t>Juan</t>
  </si>
  <si>
    <t>Victor</t>
  </si>
  <si>
    <t>Field</t>
  </si>
  <si>
    <t>A survey on desirable preparation and career development of interpretive personnel</t>
  </si>
  <si>
    <t>Rau</t>
  </si>
  <si>
    <t>Gregory</t>
  </si>
  <si>
    <t>Hudson</t>
  </si>
  <si>
    <t>The natural dispersal of plant and insect litter into and around a subalpine lake</t>
  </si>
  <si>
    <t>Schreiner</t>
  </si>
  <si>
    <t>Vegetation dynamics and human trampling in three subalpine communities of Olympic National Park, Washington</t>
  </si>
  <si>
    <t>The comparative antennal morphology of Melanophila (Phaenops) drummondi Kirby and Melanophila (Melanophila) acuminata DeGeer as related to host selection</t>
  </si>
  <si>
    <t>Smith</t>
  </si>
  <si>
    <t>Laura</t>
  </si>
  <si>
    <t>Indication of snow avalanche periodicity through interpretation of vegetation patterns in the North Cascades, Washington</t>
  </si>
  <si>
    <t>Sneeuwjagt</t>
  </si>
  <si>
    <t>Evaluation of the grass fuel model of the National Fire Danger Rating System</t>
  </si>
  <si>
    <t>Souto</t>
  </si>
  <si>
    <t>Studies on the initial host selection behavior of scolytids associated with a second growth Douglas-fir forest</t>
  </si>
  <si>
    <t>Straub</t>
  </si>
  <si>
    <t>An analysis of US Forest Service Interregional Suppression Crew allocation</t>
  </si>
  <si>
    <t>Swanson</t>
  </si>
  <si>
    <t>Prescribed underburning for wildfire hazard abatement in second-growth stands of west-side Douglas fir (Pseudotsuga menziesii (Mirb) Franco)</t>
  </si>
  <si>
    <t>Terry</t>
  </si>
  <si>
    <t>Ecological differentiation of three species of Sorex and Neurotrichus gibbsi in western Washington</t>
  </si>
  <si>
    <t>Wallin</t>
  </si>
  <si>
    <t>Eunice</t>
  </si>
  <si>
    <t>Kathleen</t>
  </si>
  <si>
    <t>Studies on rate of ascocarp production, ascospore release, and mycelial growth within forest soils in Rhizina undulata</t>
  </si>
  <si>
    <t>Woodard</t>
  </si>
  <si>
    <t>Predicting crown slash weights in Douglas-fir (Pseudotsuga menziesii (Mirb) Franco)</t>
  </si>
  <si>
    <t>Zadroga</t>
  </si>
  <si>
    <t>Effects of forest felling and grazing on surface soil characteristics influencing surface runoff in the headwaters of the Reventazon River Basin, Costa Rica; a study of infiltration rates, bulk density, soil water retention, organic carbon content, and other selected physical and chemical properties</t>
  </si>
  <si>
    <t>Patten</t>
  </si>
  <si>
    <t>Merrick</t>
  </si>
  <si>
    <t>Weisbrod</t>
  </si>
  <si>
    <t>Breeding ecology of the glaucous-winged gull (Larus glaucescens) in Glacier Bay, Alaska</t>
  </si>
  <si>
    <t>Getty</t>
  </si>
  <si>
    <t>A comparison of sodium, potassium, and ammonium bases in alkaline pulping</t>
  </si>
  <si>
    <t>Analysis of natural systems in environmental resource planning with the aid of computers: East Deer Creek, a case in point</t>
  </si>
  <si>
    <t>Lessard</t>
  </si>
  <si>
    <t>Climatic, host tree, and site factors affecting the population dynamics of the Douglas-fir tussock moth, Orgyia pseudotsugata McDunnough</t>
  </si>
  <si>
    <t>Host selection and attack behavior of Dendroctonus ponderosae Hopkins (Coleoptera: Scolytidae) in Ponderosa pine of Eastern Washington</t>
  </si>
  <si>
    <t>Buist</t>
  </si>
  <si>
    <t>Distinctions between campers and campgrounds in the privately owed and public campground systems of Michigan</t>
  </si>
  <si>
    <t>Garay-Sandoval</t>
  </si>
  <si>
    <t>Analysis of Douglas-fir fertilizer response in terms of basal area increment</t>
  </si>
  <si>
    <t>Laine</t>
  </si>
  <si>
    <t>Jaakko</t>
  </si>
  <si>
    <t>Einari</t>
  </si>
  <si>
    <t>Fiber surface properties in relation to bonding</t>
  </si>
  <si>
    <t>Solution and shear properties of Chitin and Chitosan</t>
  </si>
  <si>
    <t>Machno</t>
  </si>
  <si>
    <t>Stephen Jr</t>
  </si>
  <si>
    <t>Modeled and observed storage and transport of rainwater in a Douglas-fir ecosystem</t>
  </si>
  <si>
    <t>O'Leary</t>
  </si>
  <si>
    <t>Community conflict and adaptation; an examination of community response to change in natural resource management and policy strategies</t>
  </si>
  <si>
    <t>Computer evaluation of fiber crimp and spot-bonding for drapeable nonwovens</t>
  </si>
  <si>
    <t>Sandberg</t>
  </si>
  <si>
    <t>V</t>
  </si>
  <si>
    <t>Measurement of particulate emissions from forest residues in open burning experiments</t>
  </si>
  <si>
    <t>Wetterberg</t>
  </si>
  <si>
    <t>Bernard</t>
  </si>
  <si>
    <t>The history and status of South American national parks and an evaluation of selected management options</t>
  </si>
  <si>
    <t>Monoterpenes: their fate and analysis in kraft mill aerated lagoons and kraft processing</t>
  </si>
  <si>
    <t>Archer</t>
  </si>
  <si>
    <t>Sammy</t>
  </si>
  <si>
    <t>Characterization of the effluent from a metropolitan Seattle wastewater treatment facility</t>
  </si>
  <si>
    <t>Bakker</t>
  </si>
  <si>
    <t>Pieter</t>
  </si>
  <si>
    <t>Schreuder</t>
  </si>
  <si>
    <t>Bevins</t>
  </si>
  <si>
    <t>Collin</t>
  </si>
  <si>
    <t>An evaluation of the slash fuel model of the 1972 National Fire Danger Rating System</t>
  </si>
  <si>
    <t>Bhatia</t>
  </si>
  <si>
    <t>Lachman</t>
  </si>
  <si>
    <t>Studies on toxic chemicals from Toona ciliata M Roem responsible for resistance to Hypsipyla grandella (Zeller)</t>
  </si>
  <si>
    <t>Gardiner</t>
  </si>
  <si>
    <t>Colin</t>
  </si>
  <si>
    <t>Bradley</t>
  </si>
  <si>
    <t>Gillette</t>
  </si>
  <si>
    <t>Dee</t>
  </si>
  <si>
    <t>Kidney</t>
  </si>
  <si>
    <t>The Ross Dam controversy: a popular view of an international environmental dilemma</t>
  </si>
  <si>
    <t>Elliot</t>
  </si>
  <si>
    <t>Zasoski</t>
  </si>
  <si>
    <t>Sorption of zinc, lead, and cadmium on a glacial outwash soil</t>
  </si>
  <si>
    <t>Machlis</t>
  </si>
  <si>
    <t>Families in parks; an analysis of family organization in a leisure setting</t>
  </si>
  <si>
    <t>Maggi</t>
  </si>
  <si>
    <t>Field evaluation of controlled release herbicide bark combinations and development of controlled release herbicide-fertilizer polymers</t>
  </si>
  <si>
    <t>Manuwal</t>
  </si>
  <si>
    <t>Naomi</t>
  </si>
  <si>
    <t>Jane</t>
  </si>
  <si>
    <t>Effects of reservoir formation on the radial growth increments of Artemisia tridentata</t>
  </si>
  <si>
    <t>McCurdy</t>
  </si>
  <si>
    <t>Bleaching of oxidized pulps with oxygen, ozone, and hydrogen peroxide</t>
  </si>
  <si>
    <t>Minyard</t>
  </si>
  <si>
    <t>Patrick</t>
  </si>
  <si>
    <t>Lealand</t>
  </si>
  <si>
    <t>Studies on natural decomposition of needles and on Douglas-fir sapwood by Poria weirii as indicated by solubility changes</t>
  </si>
  <si>
    <t>Powell</t>
  </si>
  <si>
    <t>Cage</t>
  </si>
  <si>
    <t>Rojas</t>
  </si>
  <si>
    <t>Wood ray development of three tree species of Costa Rica</t>
  </si>
  <si>
    <t>Kurt</t>
  </si>
  <si>
    <t>Extended bureaucracy: the US Forest Service, an exercise in discretion</t>
  </si>
  <si>
    <t>Schechter</t>
  </si>
  <si>
    <t>Jonathon</t>
  </si>
  <si>
    <t>A hazard appraisal system for southwest Oregon</t>
  </si>
  <si>
    <t>Servheen</t>
  </si>
  <si>
    <t>Shaw</t>
  </si>
  <si>
    <t>Selecting tree samples to estimate Dougas-fir basal area increment distribution among 2-inch diameter classes</t>
  </si>
  <si>
    <t>Stevens</t>
  </si>
  <si>
    <t>The biology of the European rabbit, Oryctolagus cuniculus, on San Juan Island</t>
  </si>
  <si>
    <t>Swain</t>
  </si>
  <si>
    <t>Coal spoil characteristics and natural revegetation on a western Washington strip mine; an investigation ten years after mining</t>
  </si>
  <si>
    <t>Turner</t>
  </si>
  <si>
    <t>Suzanne</t>
  </si>
  <si>
    <t>Margaret</t>
  </si>
  <si>
    <t>A method for investigating equilibrium and increment redistribution in fertilized Douglas-fir stands</t>
  </si>
  <si>
    <t>Vermilion</t>
  </si>
  <si>
    <t xml:space="preserve">Anne </t>
  </si>
  <si>
    <t>Boring</t>
  </si>
  <si>
    <t>A numerical model of net radiation in forest stands</t>
  </si>
  <si>
    <t>Wald</t>
  </si>
  <si>
    <t>Yeager</t>
  </si>
  <si>
    <t>Waring</t>
  </si>
  <si>
    <t>Bennett</t>
  </si>
  <si>
    <t>Reinforcement of polymeric systems through improved fiber-matrix bonding</t>
  </si>
  <si>
    <t>Friedhoff</t>
  </si>
  <si>
    <t>The potential of controlled release herbicides for the suppression of unwanted vegetation</t>
  </si>
  <si>
    <t>An alternative public policy for regulating the impact of forest practices on the Northern California salmonid fishery</t>
  </si>
  <si>
    <t>Guries</t>
  </si>
  <si>
    <t>Crossing barriers in the poplars and the mentor-pollen phenomenon</t>
  </si>
  <si>
    <t>On the microeconomics of timber; a maturing asset</t>
  </si>
  <si>
    <t>Processes of elemental transer in some tropical, temperate, alpine, and northern forest soils factors influencing the availability and mobility of major leaching agents</t>
  </si>
  <si>
    <t>Lassoie</t>
  </si>
  <si>
    <t>Diurnal and seasonal basal are fluctuations in Douglas-fir tree stems of different crown classes in response to tree water status</t>
  </si>
  <si>
    <t>Schiess</t>
  </si>
  <si>
    <t>The energy balance of dewatered sludge</t>
  </si>
  <si>
    <t>Nutrient cycling in a Douglas-fir ecosystem with respect to age and nutrient status</t>
  </si>
  <si>
    <t>Valentine</t>
  </si>
  <si>
    <t>Site preparation effects on microclimate and Douglas-fir seedling growth</t>
  </si>
  <si>
    <t>Chen-fu</t>
  </si>
  <si>
    <t>Wood ray development of three tree species from Costa Rica</t>
  </si>
  <si>
    <t>The effects of fire on nutrient conditions in the Pinus ponderosa zone of central Oregon</t>
  </si>
  <si>
    <t>Boeri</t>
  </si>
  <si>
    <t>Studies on the pollination of sub-alpine plants at Mt Rainier National Park</t>
  </si>
  <si>
    <t>Capell</t>
  </si>
  <si>
    <t>Follmer</t>
  </si>
  <si>
    <t>Some effects of prescribed burning on subordinate vegetation, tree growth, and fuel loading in stands of coastal Douglas-fir (Pseudotsuga menziesii (Mirb) Franco)</t>
  </si>
  <si>
    <t>Chalermpongse</t>
  </si>
  <si>
    <t>Aniwat</t>
  </si>
  <si>
    <t>A comparative study on the decomposition capabilities of homokaryotic and dikaryotic cultures of Phellinus (Poria) weirii on Douglas-fir sapwood</t>
  </si>
  <si>
    <t>Griffith</t>
  </si>
  <si>
    <t>Visual resource quantification: the Chololó corridor study</t>
  </si>
  <si>
    <t>Grubb</t>
  </si>
  <si>
    <t>Teryl</t>
  </si>
  <si>
    <t>A survey and analysis of bald eagle nesting in western Washington</t>
  </si>
  <si>
    <t>Harris</t>
  </si>
  <si>
    <t>Studies on the flight of Elateridae: Coleoptera of western Washington</t>
  </si>
  <si>
    <t>Hartikainen</t>
  </si>
  <si>
    <t>Liisa</t>
  </si>
  <si>
    <t>Riikka</t>
  </si>
  <si>
    <t>Immobilized enzymes by the Jack-in-the-Box effect</t>
  </si>
  <si>
    <t>Hogans</t>
  </si>
  <si>
    <t>Mack</t>
  </si>
  <si>
    <t>A test of cameras and photograph formats to record and analyze information about dispersed recreation users on forest roads</t>
  </si>
  <si>
    <t>Ibianga</t>
  </si>
  <si>
    <t>Matthew</t>
  </si>
  <si>
    <t>Sokari</t>
  </si>
  <si>
    <t>Pulpwood production investment study in Nigeria 1975-85</t>
  </si>
  <si>
    <t>Jensen</t>
  </si>
  <si>
    <t>The crown structure of a single codominant douglas-fir</t>
  </si>
  <si>
    <t>Leschner</t>
  </si>
  <si>
    <t>Lora</t>
  </si>
  <si>
    <t>Lynn</t>
  </si>
  <si>
    <t>The breeding biology of the rhinoceros auklet on Destruction Island</t>
  </si>
  <si>
    <t>O'Connor</t>
  </si>
  <si>
    <t>Eileen</t>
  </si>
  <si>
    <t>Response of female red-winged and Brewer's blackbirds to the presence of intruding female conspecifics near their nests</t>
  </si>
  <si>
    <t>Leroy Jr</t>
  </si>
  <si>
    <t>Selecting sample trees to estimate douglas-fir basal area increment distribution among 2-inch diameter classes</t>
  </si>
  <si>
    <t>Thorn</t>
  </si>
  <si>
    <t>Magnefite odor compounds</t>
  </si>
  <si>
    <t>Wallick</t>
  </si>
  <si>
    <t>Oxygen pulping of Douglas fir chips at pH 6 to 8</t>
  </si>
  <si>
    <t>Wood</t>
  </si>
  <si>
    <t>A descriptive study of internships in environmental interpretation and environmental education</t>
  </si>
  <si>
    <t>Ogden</t>
  </si>
  <si>
    <t>Factors influencing the termination of reproductive diapause in the Sitka spruce weevil, Pissodes strobi (Peck) (Coleoptera: Curculionidae), in western Washington</t>
  </si>
  <si>
    <t>Barber</t>
  </si>
  <si>
    <t>Hollis</t>
  </si>
  <si>
    <t>An autecological study of salmonberry (Rubus spectabilis, Pursh) in western Washington</t>
  </si>
  <si>
    <t>The insect community of dead and dying Douglas-fir: Diptera, Coleoptera, and Neuroptera</t>
  </si>
  <si>
    <t>Fox</t>
  </si>
  <si>
    <t>A forest hydrology model of vegetation-streamflow relations</t>
  </si>
  <si>
    <t>Douglure-seudenone interaction: a novel approach to Douglas-fir beetle population management</t>
  </si>
  <si>
    <t>Hoffeditz</t>
  </si>
  <si>
    <t>Newton</t>
  </si>
  <si>
    <t>An analysis of absorption and penetration of radiant energy into snow</t>
  </si>
  <si>
    <t>The oxidation of lignin by gaseous oxygen in aqueous media</t>
  </si>
  <si>
    <t>Forest vegetation dynamics within the Abies amabilis zone of a western Cascades watershed</t>
  </si>
  <si>
    <t>McConnell</t>
  </si>
  <si>
    <t>Theoretical analysis of a model multidiameter fiber</t>
  </si>
  <si>
    <t>Richter</t>
  </si>
  <si>
    <t>Klaus</t>
  </si>
  <si>
    <t>Otto</t>
  </si>
  <si>
    <t>The foraging ecology of the banana slug Ariolimax columbianus Gould (Arionidae)</t>
  </si>
  <si>
    <t>Plant population growth in an experimental system</t>
  </si>
  <si>
    <t>Subcultural groups in leisure participation: a test of marginality</t>
  </si>
  <si>
    <t>Amaral</t>
  </si>
  <si>
    <t>Manuwal/Taber</t>
  </si>
  <si>
    <t>A comparative breeding biology of the tufted and horned puffin in the Barren Islands, Alaska</t>
  </si>
  <si>
    <t>Blouch</t>
  </si>
  <si>
    <t>Raleigh</t>
  </si>
  <si>
    <t>Ecology of the white-tailed deer in (British?) Columbia</t>
  </si>
  <si>
    <t>Bramwell</t>
  </si>
  <si>
    <t>Jorgensen</t>
  </si>
  <si>
    <t>A computer model for determination of tensions in cable logging guylines</t>
  </si>
  <si>
    <t>Native American interpretation</t>
  </si>
  <si>
    <t>Burrell</t>
  </si>
  <si>
    <t>Galen</t>
  </si>
  <si>
    <t>Bitterbrush (Purshia tridentata) in the winter ecology of the Entiat mule deer herd</t>
  </si>
  <si>
    <t>Claudia</t>
  </si>
  <si>
    <t>Forest practices legislation and social valuation of forested land in three western states</t>
  </si>
  <si>
    <t>Eby</t>
  </si>
  <si>
    <t>Identification and evaluation of wetland recreation resources on private land in Skagit County, Washington</t>
  </si>
  <si>
    <t>Fasoranti</t>
  </si>
  <si>
    <t>Joshua</t>
  </si>
  <si>
    <t>Olaniyan</t>
  </si>
  <si>
    <t>Flight capacity studies and mating behavior of the Mahogany shootborer Hypsipyla grandella (Zeller) (Lep: Pyralidae)</t>
  </si>
  <si>
    <t>Flewelling</t>
  </si>
  <si>
    <t>Turmbull</t>
  </si>
  <si>
    <t>Uptake of ammonium by Pinus radiata seedlings in low concentration solutions</t>
  </si>
  <si>
    <t>Ford</t>
  </si>
  <si>
    <t>Loren</t>
  </si>
  <si>
    <t>The biology of Lonchaea corticis Taylor (Diptera: Lonchaeidae), a predator of the Sitka spruce weevil in western Washington</t>
  </si>
  <si>
    <t>Gebhardt</t>
  </si>
  <si>
    <t>Timber harvesting production rates in mixed-conifer stands of Eastern Oregon and Washington</t>
  </si>
  <si>
    <t>Grotefendt</t>
  </si>
  <si>
    <t>Haase</t>
  </si>
  <si>
    <t>Mikel</t>
  </si>
  <si>
    <t>Natural impacts on semi-primitive and rural environments; the Early Winters resort case study</t>
  </si>
  <si>
    <t>Knudtson</t>
  </si>
  <si>
    <t>Atkinson</t>
  </si>
  <si>
    <t xml:space="preserve">The effect of competitive stress as measured by the competitve stress index, on response to nitrogen fertilizer in young Douglas-fir </t>
  </si>
  <si>
    <t>Lovelady</t>
  </si>
  <si>
    <t>An interpretive plan for Puyehue National Park</t>
  </si>
  <si>
    <t>Marshall</t>
  </si>
  <si>
    <t>Private property rights on national forest lands</t>
  </si>
  <si>
    <t>Jocelyn</t>
  </si>
  <si>
    <t>Mary</t>
  </si>
  <si>
    <t>Nysewander</t>
  </si>
  <si>
    <t>Reproductive success of the black oystercatcher in Washington State</t>
  </si>
  <si>
    <t>Princehouse</t>
  </si>
  <si>
    <t>Pfafman</t>
  </si>
  <si>
    <t>Drought, host plant, and defoliator; a case study of Douglas-fir tussock moths (Orgyia pseudotsugata McDunnough) raised on waterstrained and nonstrained host trees, Pseudotsuga menziesii (Mirb) Franco</t>
  </si>
  <si>
    <t>Radler</t>
  </si>
  <si>
    <t>Karl</t>
  </si>
  <si>
    <t>Assessment of elk movement and habitat selection</t>
  </si>
  <si>
    <t>Rideout</t>
  </si>
  <si>
    <t>Burbank</t>
  </si>
  <si>
    <t>Economics of the Douglas-fir tussock moth (Orgia pseudotsuga) and management control alternatives</t>
  </si>
  <si>
    <t>Sainiemi</t>
  </si>
  <si>
    <t>Jukka</t>
  </si>
  <si>
    <t>Antero</t>
  </si>
  <si>
    <t>Oxygen pulping of Douglas fir wood meal at pH 6 to 10</t>
  </si>
  <si>
    <t>The effects of Douglas-fir tussock moth defoliation on stand dynamics</t>
  </si>
  <si>
    <t>Sund</t>
  </si>
  <si>
    <t>Jimmie</t>
  </si>
  <si>
    <t>Damon</t>
  </si>
  <si>
    <t>Some responses of red alder to herbicide application</t>
  </si>
  <si>
    <t>The effects of selected seedling and site characteristics on first-year growth and survival in a Douglas-fir plantation</t>
  </si>
  <si>
    <t>Vanosdoll</t>
  </si>
  <si>
    <t>Red alder whole-tree chip characterization in relation to kraft pulping</t>
  </si>
  <si>
    <t>Wierman</t>
  </si>
  <si>
    <t>The development of unevenaged, mixed species stands of Douglas-fir and western hemlock in coastal western Washington</t>
  </si>
  <si>
    <t>Ulrich</t>
  </si>
  <si>
    <t>Wolfgang</t>
  </si>
  <si>
    <t> A study of the biology of the rhinoceros auklet on Protection Island, Washington</t>
  </si>
  <si>
    <t>Wu</t>
  </si>
  <si>
    <t>Chih</t>
  </si>
  <si>
    <t>Fae</t>
  </si>
  <si>
    <t>The chromophoric behavior of Norway spruce, western hemlock and red alder thermomechanical pulps</t>
  </si>
  <si>
    <t>Dawson</t>
  </si>
  <si>
    <t>Molecular weight and structural analyses of yellow organic acid</t>
  </si>
  <si>
    <t>Doraiswamy</t>
  </si>
  <si>
    <t>The radiation budget and evapotranspiration of a Douglas-fir stand</t>
  </si>
  <si>
    <t>Fahnestock</t>
  </si>
  <si>
    <t>Interactions of forest fire, flora, and fuels in two Cascade Range wilderness areas</t>
  </si>
  <si>
    <t>Farnum</t>
  </si>
  <si>
    <t>Post-planting water relations of container-grown seedlings; a mathematical model using finite elements</t>
  </si>
  <si>
    <t>Fohrell</t>
  </si>
  <si>
    <t>Barnett</t>
  </si>
  <si>
    <t>Vibration and viscoelastic damping of laminated beams; a finite element analysis and computer design study</t>
  </si>
  <si>
    <t>Friberg</t>
  </si>
  <si>
    <t>Swen</t>
  </si>
  <si>
    <t>High pressure liquid chromatography for the determinations of monosaccharides and organic acids</t>
  </si>
  <si>
    <t>Mating behavior of the mahogany shootborer, Hypsipyla grandella (Zeller) (Lepidoptera: Pyralidae), in Costa Rica</t>
  </si>
  <si>
    <t>Shan-Tung</t>
  </si>
  <si>
    <t>The interrelationships of density and fiber orientation on the mechanical properties of fiberboard</t>
  </si>
  <si>
    <t>Wen-kai</t>
  </si>
  <si>
    <t>Internal geometry of particalboard [ie particleboard] and its in-plane elastic constants</t>
  </si>
  <si>
    <t>Ludden</t>
  </si>
  <si>
    <t>Economic and physical bases of a chip quality index for kraft pulping of wood</t>
  </si>
  <si>
    <t>Medema</t>
  </si>
  <si>
    <t>Price uncertainty in asset markets; an economic evaluation of US Forest Service stumpage rate adjustment policies and procedures</t>
  </si>
  <si>
    <t>The biology of saprophytic and parasitic growth of Rhizina undulata Fr</t>
  </si>
  <si>
    <t>A numerical study of heat feedback in laminar diffusion flames</t>
  </si>
  <si>
    <t>Schoen</t>
  </si>
  <si>
    <t>The ecological distribution and biology of wapiti (Cervus elaphus nelsoni) in the Cedar River watershed, Washington</t>
  </si>
  <si>
    <t>Soares</t>
  </si>
  <si>
    <t>Ronaldo</t>
  </si>
  <si>
    <t>Viana</t>
  </si>
  <si>
    <t>The use of prescribed fire in forest management in the state of Parana, Brazil</t>
  </si>
  <si>
    <t>Wadsworth</t>
  </si>
  <si>
    <t>A study of diameter distributions of an uneven aged tropical forest by means of a transition matrix model</t>
  </si>
  <si>
    <t>Effects of prescribed burning on two different-aged high-elevation plant communities in eastern Washington</t>
  </si>
  <si>
    <t>Antos</t>
  </si>
  <si>
    <t>Fungal population dynamics within the forest floors in Pacific silver fir, western hemlock, Douglas-fir, and red alder ecosystems in Washington</t>
  </si>
  <si>
    <t>Ashiru</t>
  </si>
  <si>
    <t xml:space="preserve">Musiliu </t>
  </si>
  <si>
    <t>Olasumbo</t>
  </si>
  <si>
    <t>Averill</t>
  </si>
  <si>
    <t>Ellen</t>
  </si>
  <si>
    <t>Beer</t>
  </si>
  <si>
    <t>Controlled release herbicides in reforestation</t>
  </si>
  <si>
    <t>Brockway</t>
  </si>
  <si>
    <t>Mariel</t>
  </si>
  <si>
    <t>Kin selection and simultaneous polandry</t>
  </si>
  <si>
    <t>Briggs</t>
  </si>
  <si>
    <t>Rustagi</t>
  </si>
  <si>
    <t>Sawmill design analysis using computer simulation</t>
  </si>
  <si>
    <t>Ceperley</t>
  </si>
  <si>
    <t>Elizabeth</t>
  </si>
  <si>
    <t>The interindustrial structure of the Grays Harbor County economy : an application of estimating county input-output models using state data</t>
  </si>
  <si>
    <t>Dragavon</t>
  </si>
  <si>
    <t>Distribution of small mammals in Mount Rainier National Park / by John Anthony Dragavon</t>
  </si>
  <si>
    <t>Fatuga</t>
  </si>
  <si>
    <t>Babatunde</t>
  </si>
  <si>
    <t>Ajose</t>
  </si>
  <si>
    <t>The epidemiology of Phaeocryptopus gaumanni (Rohde) Petrak (Swiss needle-cast) on Douglas-fir (Pseudotsuga menziesii (Mirb) Franco) and its control in western Washington</t>
  </si>
  <si>
    <t>Goehle</t>
  </si>
  <si>
    <t>Succession in a forest community in the Cascade Mountains</t>
  </si>
  <si>
    <t>Gramann</t>
  </si>
  <si>
    <t>History and evaluation of the interpretive activity inventory: an observational system for use in parks</t>
  </si>
  <si>
    <t>Greco</t>
  </si>
  <si>
    <t>Angelo</t>
  </si>
  <si>
    <t>Rafael</t>
  </si>
  <si>
    <t>Effect of root diseases and site preparation on the growth and nutrient status of bareroot and container grown Douglas-fir seedlings</t>
  </si>
  <si>
    <t>Greene</t>
  </si>
  <si>
    <t>Shannon</t>
  </si>
  <si>
    <t>Brubaker</t>
  </si>
  <si>
    <t>A dendrochronological comparison of the effects of Orgia pseudotsugata (McDunnough) and Choristoneura occidentalis Freeman</t>
  </si>
  <si>
    <t>Hanson</t>
  </si>
  <si>
    <t>Effects of the land disposal of treated sewage wastewater and sludge on groundwater organics</t>
  </si>
  <si>
    <t>Hoganson</t>
  </si>
  <si>
    <t>An examination of methods available for estimating the national price elasticity of demand for forest products</t>
  </si>
  <si>
    <t>Kao</t>
  </si>
  <si>
    <t>Ta-cheng</t>
  </si>
  <si>
    <t xml:space="preserve">The effects of several production variables on moisture-related properties of fiberboard </t>
  </si>
  <si>
    <t>Kurtz</t>
  </si>
  <si>
    <t xml:space="preserve">Litterfall dynamics and forest structure at a subalpine forest-lake interface in the western Cascades of Washington </t>
  </si>
  <si>
    <t>Mackay</t>
  </si>
  <si>
    <t>Leny</t>
  </si>
  <si>
    <t xml:space="preserve">A technical marketing study of fiberoverlaid plywood as panelized industrial roof decking </t>
  </si>
  <si>
    <t>Mann</t>
  </si>
  <si>
    <t>Hamilton</t>
  </si>
  <si>
    <t>Ecological studies of snowfield foraging arthropods on Mount Rainier</t>
  </si>
  <si>
    <t>Mendonca Filho</t>
  </si>
  <si>
    <t>Ferreira de</t>
  </si>
  <si>
    <t>Mechanical felling and the whole-tree field chipping system / by Wilson Ferreira de Mendonca Filho</t>
  </si>
  <si>
    <t>Mitchell</t>
  </si>
  <si>
    <t>Brian</t>
  </si>
  <si>
    <t xml:space="preserve">Optimization of multivariate stratified random sampling designs for forest inventory </t>
  </si>
  <si>
    <t>Newman</t>
  </si>
  <si>
    <t>Deane</t>
  </si>
  <si>
    <t>Ruistag</t>
  </si>
  <si>
    <t xml:space="preserve">Taxation of private leaseholds in federal timber : trend in Washington </t>
  </si>
  <si>
    <t>Nissley</t>
  </si>
  <si>
    <t>Steven</t>
  </si>
  <si>
    <t xml:space="preserve">Nutrient changes after prescribed surface burning of Oregon ponderosa pine stands </t>
  </si>
  <si>
    <t>Nnabuife</t>
  </si>
  <si>
    <t>Elias</t>
  </si>
  <si>
    <t>Lovet</t>
  </si>
  <si>
    <t>Oxygen-alkali bleaching of kraft pulp / Elias Lovet Chukwunonso Nnabuife</t>
  </si>
  <si>
    <t>Olson</t>
  </si>
  <si>
    <t>MacKay</t>
  </si>
  <si>
    <t xml:space="preserve">Foliar moisture content and prescribed burning in Lava Beds National Monument, California </t>
  </si>
  <si>
    <t>Reutebuch</t>
  </si>
  <si>
    <t>A computer model to predict the static guyline tensions in cable logging tower systems</t>
  </si>
  <si>
    <t>Rischbieter</t>
  </si>
  <si>
    <t>Owen</t>
  </si>
  <si>
    <t>Root egress from dibble planted containerized Douglas-fir seedlings</t>
  </si>
  <si>
    <t>Sanwal</t>
  </si>
  <si>
    <t xml:space="preserve">Organosolv pulping of red alder and wheat straw </t>
  </si>
  <si>
    <t>Skinner</t>
  </si>
  <si>
    <t xml:space="preserve">Land use management at the urban-rural fringe: a look at transferable development rights </t>
  </si>
  <si>
    <t>Stubblefield</t>
  </si>
  <si>
    <t>Washington</t>
  </si>
  <si>
    <t xml:space="preserve">Reconstruction of a red alder/Douglas-fir/western hemlock/western redcedar mixed stand and its biological and silvicultural implications </t>
  </si>
  <si>
    <t>Sweeney</t>
  </si>
  <si>
    <t xml:space="preserve">Diet, reproduction and population structure of the bobcat (Lynx rufus fasciatus) in western Washington </t>
  </si>
  <si>
    <t xml:space="preserve">Management implications from a timber type evaluation of Oregon and Washington tussock moth outbreak areas </t>
  </si>
  <si>
    <t>Christensen</t>
  </si>
  <si>
    <t>Harriet</t>
  </si>
  <si>
    <t>Hilda</t>
  </si>
  <si>
    <t>Bystander reactions to illegal behavior in a forested recreation area</t>
  </si>
  <si>
    <t>Cousin</t>
  </si>
  <si>
    <t xml:space="preserve">The biodegradative controlled release of herbicides from natural polymeric substrates </t>
  </si>
  <si>
    <t>Hann</t>
  </si>
  <si>
    <t>The development and evaluation of an even- and uneven-aged ponderosa pine/Arizona fescue stand simulator with managerial decision-making potential</t>
  </si>
  <si>
    <t>Machado</t>
  </si>
  <si>
    <t>Sebastiao</t>
  </si>
  <si>
    <t>do Amaral</t>
  </si>
  <si>
    <t xml:space="preserve">Studies in growth and yield estimation for Pinus taeda L plantations in the State of Parana, Brazil </t>
  </si>
  <si>
    <t>Simard</t>
  </si>
  <si>
    <t xml:space="preserve">Development of a computer simulation model to determine air tanker productivity and effectiveness </t>
  </si>
  <si>
    <t xml:space="preserve">Assessment of conifer growth and nutrition on two coastal Washington forest soils </t>
  </si>
  <si>
    <t>Aschmann</t>
  </si>
  <si>
    <t>Stefanie</t>
  </si>
  <si>
    <t>Metabolic influences on nickel uptake by whole at plants</t>
  </si>
  <si>
    <t>Bruno</t>
  </si>
  <si>
    <t>Carlo</t>
  </si>
  <si>
    <t>Design and Layout Considerations In Smallwood, Partial-Cut Skyline Logging Operations</t>
  </si>
  <si>
    <t>Burt</t>
  </si>
  <si>
    <t>Chemical characterization of red alder and black cottonwood</t>
  </si>
  <si>
    <t>Chu</t>
  </si>
  <si>
    <t>Kuang Lu</t>
  </si>
  <si>
    <t>Chemical characterization of Nugaines variety wheat straw</t>
  </si>
  <si>
    <t>Dinerstein</t>
  </si>
  <si>
    <t xml:space="preserve">An ecological survey of the Royal Karnali-Bardia Wildlife Reserve, Nepal </t>
  </si>
  <si>
    <t>Eng</t>
  </si>
  <si>
    <t>Weng-Hong</t>
  </si>
  <si>
    <t>Carson</t>
  </si>
  <si>
    <t>A study of the gravity outhaul phase of skyline logging system</t>
  </si>
  <si>
    <t>Fairbanks</t>
  </si>
  <si>
    <t>Randal</t>
  </si>
  <si>
    <t>An evaluation of the pellet-group survey as a deer and elk census method in western Washington</t>
  </si>
  <si>
    <t>Garfinkel</t>
  </si>
  <si>
    <t>Climate-growth relationships in white spruce (Picea glauca [Moench] Voss) in the south central Brooks Range of Alaska</t>
  </si>
  <si>
    <t>Gbadegesin</t>
  </si>
  <si>
    <t>Rasheed</t>
  </si>
  <si>
    <t>Akande</t>
  </si>
  <si>
    <t>The relative decay resistance of five hardwood species commonly used in Nigeria</t>
  </si>
  <si>
    <t>Hope</t>
  </si>
  <si>
    <t>Surface disturbance in relation to high lead logging / by Sharon Margaret Hope</t>
  </si>
  <si>
    <t>Igboegwu</t>
  </si>
  <si>
    <t>Vincent</t>
  </si>
  <si>
    <t>Chikezie</t>
  </si>
  <si>
    <t>Public information programs and their application to Nigerian forest service by Vincent Chikezie Igboegwu</t>
  </si>
  <si>
    <t>Joerger</t>
  </si>
  <si>
    <t>Sue</t>
  </si>
  <si>
    <t>International tourism and the national park service lands: Aframework foridentifying economic and policy issues</t>
  </si>
  <si>
    <t>Keyes</t>
  </si>
  <si>
    <t xml:space="preserve">Seasonal patterns of fine root biomass, production and turnover in two contrasting 40 year-old Douglas-fir stands </t>
  </si>
  <si>
    <t>Environmental mediation: a pattern for institutionalizing the process</t>
  </si>
  <si>
    <t>Laughlin</t>
  </si>
  <si>
    <t>Thinning effects in a natural second growth stand of even aged Douglas-fir: The Germeau study</t>
  </si>
  <si>
    <t>Byung</t>
  </si>
  <si>
    <t>Guen</t>
  </si>
  <si>
    <t xml:space="preserve">Delignification of some hardwood and softwood species in organosolv pulping </t>
  </si>
  <si>
    <t>Lovell</t>
  </si>
  <si>
    <t>Ardellia</t>
  </si>
  <si>
    <t>Status of recreation programs for the handicapped in agencies in Washington State</t>
  </si>
  <si>
    <t>Carlos</t>
  </si>
  <si>
    <t>Cardoso</t>
  </si>
  <si>
    <t>Usefulness of the grapple and choker skidders in Targhee National Forest by Carlos Cardoso Machado</t>
  </si>
  <si>
    <t>McKnight</t>
  </si>
  <si>
    <t>Clement</t>
  </si>
  <si>
    <t>Pitman/Gara</t>
  </si>
  <si>
    <t>Differences in response among populations of Dendroctonus ponderosae Hopkins to its pheromone complex</t>
  </si>
  <si>
    <t>Mendoza-Briseno</t>
  </si>
  <si>
    <t>Alfonso</t>
  </si>
  <si>
    <t>Some management alternatives for natural ponderosa pine forest</t>
  </si>
  <si>
    <t>Modugu</t>
  </si>
  <si>
    <t>Willows</t>
  </si>
  <si>
    <t>Effect of buffer strip on growth rates of permanent sample plots</t>
  </si>
  <si>
    <t>Morse</t>
  </si>
  <si>
    <t>Resistance in Douglas-fir seedlings to infection by Phellinus weirii</t>
  </si>
  <si>
    <t>Pursell</t>
  </si>
  <si>
    <t>Greulich</t>
  </si>
  <si>
    <t>A production study of the Peewee yarder during a skyline thinning operation</t>
  </si>
  <si>
    <t>Ralston</t>
  </si>
  <si>
    <t>The forest ecology and silviculture of Alaska</t>
  </si>
  <si>
    <t>Rinehart</t>
  </si>
  <si>
    <t>Spatial patterns in natural second growth stands of coastal western hemlock</t>
  </si>
  <si>
    <t>Rodriguez</t>
  </si>
  <si>
    <t>Hugo</t>
  </si>
  <si>
    <t>A marketing program for Corporacion Forestal Industrial Olancho Corfino</t>
  </si>
  <si>
    <t>Santiago</t>
  </si>
  <si>
    <t>Cosme</t>
  </si>
  <si>
    <t>Feasibility of establishing a Bagras (eucalyptus deglupta) plantation at Cobagan, Isabella, Phillipines</t>
  </si>
  <si>
    <t>Simons</t>
  </si>
  <si>
    <t xml:space="preserve">Behavior and attendance patterns of the fork-tailed storm petrel </t>
  </si>
  <si>
    <t>Zachara</t>
  </si>
  <si>
    <t xml:space="preserve">Clay genesis and alteration in two tephritic subalpine podzols of the Central Cascades, Washington </t>
  </si>
  <si>
    <t>Campos</t>
  </si>
  <si>
    <t>Joao</t>
  </si>
  <si>
    <t>A growth and yield study in thinned even-aged stands of Pinus patula in Brazil</t>
  </si>
  <si>
    <t>Edelman</t>
  </si>
  <si>
    <t>LeRoy</t>
  </si>
  <si>
    <t>Chemical analysis of ligninsulfonate-phenol adducts</t>
  </si>
  <si>
    <t xml:space="preserve">The production and use of chitosan related to the manufacture of fiber assemblages </t>
  </si>
  <si>
    <t>Considerations in the development of a Forest Reserve information system</t>
  </si>
  <si>
    <t>Hsia</t>
  </si>
  <si>
    <t>Yue-Joe</t>
  </si>
  <si>
    <t>Computation of radiation balance and transpiration of a Douglas-fir tree in a forest</t>
  </si>
  <si>
    <t>Origin of the chemical composition of undisturbed forested streams, western Olympic Peninsula, Washington state</t>
  </si>
  <si>
    <t>Leffler</t>
  </si>
  <si>
    <t>Sanford</t>
  </si>
  <si>
    <t xml:space="preserve">Tiger beetles of the Pacific Northwest (Coleptera, Cicindelidae) </t>
  </si>
  <si>
    <t>Raedeke</t>
  </si>
  <si>
    <t>Population dynamics and socioecology of the guanaco (Lama guanicoe) of Magallanes, Chile</t>
  </si>
  <si>
    <t xml:space="preserve">Carbon sources for aquatic insect production in a subalpine lake </t>
  </si>
  <si>
    <t>Riggan</t>
  </si>
  <si>
    <t>Simulation modeling of growth and nitrogen dynamics in a young Douglas-fir ecosystem</t>
  </si>
  <si>
    <t>Stednick</t>
  </si>
  <si>
    <t>Nitrogen, phosphorus, and sulfur cycling in Douglas-fir stands irrigted with sludge and water</t>
  </si>
  <si>
    <t>Vale</t>
  </si>
  <si>
    <t>Antonio</t>
  </si>
  <si>
    <t>Bartolomeu</t>
  </si>
  <si>
    <t>Production goals for eucalyptus plantations in Brazil</t>
  </si>
  <si>
    <t>Veno</t>
  </si>
  <si>
    <t>Patricia</t>
  </si>
  <si>
    <t>The pollination ecology of a subalpine meadow</t>
  </si>
  <si>
    <t>Ward</t>
  </si>
  <si>
    <t>Darold</t>
  </si>
  <si>
    <t>Particulate matter and aromatic hydrocarbon emissions from the controlled combustion of alpha pinene</t>
  </si>
  <si>
    <t xml:space="preserve">Acoustic basis for determining differences in species of wood </t>
  </si>
  <si>
    <t>Awofeso</t>
  </si>
  <si>
    <t>Olukayode A</t>
  </si>
  <si>
    <t>Hydrolysis and dewaterability of paper mill sludges in spent sulfite liquor at low pH</t>
  </si>
  <si>
    <t>Aziz</t>
  </si>
  <si>
    <t>Salman</t>
  </si>
  <si>
    <t>Organosolv pulping of western cottonwood</t>
  </si>
  <si>
    <t>Balaba</t>
  </si>
  <si>
    <t>Willy</t>
  </si>
  <si>
    <t>Mukama</t>
  </si>
  <si>
    <t>The potential of macromolecular lignins in polymeric applications</t>
  </si>
  <si>
    <t>Bardo</t>
  </si>
  <si>
    <t>Soil development on neoglacial deposits in the Nooksack Cirque area</t>
  </si>
  <si>
    <t>A dynamic programming approach to optimizing stem conversion</t>
  </si>
  <si>
    <t>Carlton</t>
  </si>
  <si>
    <t>Precommercial thinning slash in ponderosa pine: changes in the surface fuelbed, associated effect on cattle use, and changes which may occur through the use of prescribed fire</t>
  </si>
  <si>
    <t>Chavez</t>
  </si>
  <si>
    <t>The impact of Heterobasidion annosum infection in young growth western hemlock 11 years after precommercial thinning</t>
  </si>
  <si>
    <t>Chiang</t>
  </si>
  <si>
    <t>L C</t>
  </si>
  <si>
    <t>Organosolv and kraft pulping of western cottonwood and the characterization of the resulting pulps</t>
  </si>
  <si>
    <t>Dada</t>
  </si>
  <si>
    <t>Adeleke</t>
  </si>
  <si>
    <t>Abiodun</t>
  </si>
  <si>
    <t>Wildlife conservation: how to actively get the Nigerian publics interested</t>
  </si>
  <si>
    <t>Dublin</t>
  </si>
  <si>
    <t>Holly</t>
  </si>
  <si>
    <t>T</t>
  </si>
  <si>
    <t>Relating deer diets to forage quality and quantity: the Columbian white-tailed deer (Odocoileus virginianus leucurus)</t>
  </si>
  <si>
    <t>Ola</t>
  </si>
  <si>
    <t>Margery</t>
  </si>
  <si>
    <t>The alpine vegetation of Mount Rainier National Park: structure, development and constraints</t>
  </si>
  <si>
    <t>Ells</t>
  </si>
  <si>
    <t>Bryce</t>
  </si>
  <si>
    <t>Fuels and fire frequency: an evaluation of the role of wildland fuel characteristics in determining fire frequency</t>
  </si>
  <si>
    <t>Everitt</t>
  </si>
  <si>
    <t>Populations of harbor seals and other marine mammals: northern Puget Sound</t>
  </si>
  <si>
    <t>Studies on the biology and control of the Ceanothus leaf miner, Tischeria immaculata Braun (Lepidoptera: Tischeriidae)</t>
  </si>
  <si>
    <t>Goyal</t>
  </si>
  <si>
    <t>Gopal</t>
  </si>
  <si>
    <t>Chandra</t>
  </si>
  <si>
    <t>Characterization of components of organosolv spent liquor</t>
  </si>
  <si>
    <t>Croxton</t>
  </si>
  <si>
    <t>Growth comparisons between Pacific silver-fir and western hemlock on the western slopes of the northern Washington Cascades</t>
  </si>
  <si>
    <t>Gysel</t>
  </si>
  <si>
    <t>Kinetic aspects of the soda-anthraquinone pulping process</t>
  </si>
  <si>
    <t>Nutritional constraints on food and habitat selection by sympatric ungulates</t>
  </si>
  <si>
    <t>Hirsch</t>
  </si>
  <si>
    <t>Katherine</t>
  </si>
  <si>
    <t>Vang</t>
  </si>
  <si>
    <t>Winter ecology of sea ducks in the inland marine waters of Washington</t>
  </si>
  <si>
    <t>Jaeck</t>
  </si>
  <si>
    <t>Lyman</t>
  </si>
  <si>
    <t>Early development patterns of coastal western hemlock stands arising from advance regeneration</t>
  </si>
  <si>
    <t>Wai Wan</t>
  </si>
  <si>
    <t>Controlled release from cellulose fibers</t>
  </si>
  <si>
    <t>Lockett</t>
  </si>
  <si>
    <t>Rebecca</t>
  </si>
  <si>
    <t>Jo</t>
  </si>
  <si>
    <t>Dispersed motorized recreation settings on the Mount Hood National Forest: management and planning implications</t>
  </si>
  <si>
    <t>Mayer</t>
  </si>
  <si>
    <t>Kevin</t>
  </si>
  <si>
    <t>Decomposition of dewatered sewage sludge applied to a forest soil</t>
  </si>
  <si>
    <t>McArthur</t>
  </si>
  <si>
    <t>Morrison</t>
  </si>
  <si>
    <t>Prediction of crown scorch in Pacific Northwest underburns</t>
  </si>
  <si>
    <t>McDonough</t>
  </si>
  <si>
    <t>Maureen</t>
  </si>
  <si>
    <t>Helen</t>
  </si>
  <si>
    <t>The influence of place on recreation behavior: the case of northeast Washington</t>
  </si>
  <si>
    <t>Menzies</t>
  </si>
  <si>
    <t>Effect of nursery conditioning on the water relations of two-year-old Douglas-fir seedlings after lifting and outplanting</t>
  </si>
  <si>
    <t>Mifflin</t>
  </si>
  <si>
    <t>Computer assisted timber access road layout</t>
  </si>
  <si>
    <t>Neogi</t>
  </si>
  <si>
    <t>Shipra</t>
  </si>
  <si>
    <t>Assessment of selenium in Douglas-fir (Pseudotsuga menziesii) as a deer repellent</t>
  </si>
  <si>
    <t>Newlands</t>
  </si>
  <si>
    <t>The development and application of a timber extraction cost model for western Oregon</t>
  </si>
  <si>
    <t>Nystrom</t>
  </si>
  <si>
    <t>Reconstruction of pure, second-growth stands of western redcedar (Thuja plicata Donn) in western Washington: the development and silvicultural implications</t>
  </si>
  <si>
    <t>Ottmar</t>
  </si>
  <si>
    <t>The evaluation and adjustment of large-fuel moisture models from the national fire-danger rating system for prescribed fire planning</t>
  </si>
  <si>
    <t>Studies on the behavior of the Sitka spruce weevil, Pissodes strobi, (Peck) (Coleoptera: Curculionidae) and host responses to attack</t>
  </si>
  <si>
    <t>Paterson</t>
  </si>
  <si>
    <t>The contribution of an increase in log size as a result of forest fertilization to the value of standing timber</t>
  </si>
  <si>
    <t>Ramborger</t>
  </si>
  <si>
    <t>The influence of two tree species on the prairie soils of Pierce County, Washington</t>
  </si>
  <si>
    <t>Rapera</t>
  </si>
  <si>
    <t>Roberto</t>
  </si>
  <si>
    <t>A control theory approach to uneven-aged forest management</t>
  </si>
  <si>
    <t>Rauw</t>
  </si>
  <si>
    <t>Dension</t>
  </si>
  <si>
    <t>Marian</t>
  </si>
  <si>
    <t>Interpreting the natural role of fire: implications for fire management policy</t>
  </si>
  <si>
    <t>Resalati</t>
  </si>
  <si>
    <t>Hossein</t>
  </si>
  <si>
    <t>Comparison of the soda, soda anthra- quinone- and organosolv processes for the delignification of Bagasse</t>
  </si>
  <si>
    <t>William Jr</t>
  </si>
  <si>
    <t>Backing fire spread rates on slopes in wood cribs</t>
  </si>
  <si>
    <t>Sampson</t>
  </si>
  <si>
    <t>End joint tensile strength of 3/4-inch Douglas-fir laminated veneer lumber (LVL)</t>
  </si>
  <si>
    <t>Taggart</t>
  </si>
  <si>
    <t>Rush</t>
  </si>
  <si>
    <t>An economic analysis of the use of forested lands for municipal sludge disposal</t>
  </si>
  <si>
    <t>Tillman</t>
  </si>
  <si>
    <t>A financial analysis of silvicultural fuel farms on marginal lands</t>
  </si>
  <si>
    <t>Van Miegroet</t>
  </si>
  <si>
    <t>Helga</t>
  </si>
  <si>
    <t>Effects of urea fertilization and sawdust amendment on microbial activity and nutrient leaching in two soil systems with different nitrogen status</t>
  </si>
  <si>
    <t>Natural regeneration at the edge of an Abies amabilis zone clearcut on the west slope of the central Washington Cascades</t>
  </si>
  <si>
    <t>Weber</t>
  </si>
  <si>
    <t>Isoenzyme variation among ten populations of Populus trichocarpa (Torr &amp; Gray) in the Pacific Northwest</t>
  </si>
  <si>
    <t>Yegres</t>
  </si>
  <si>
    <t>Luis</t>
  </si>
  <si>
    <t>Positional sampling of forest floor under ponderosa pine stands</t>
  </si>
  <si>
    <t>Ahern</t>
  </si>
  <si>
    <t xml:space="preserve">Bromoperoxidases of marine origin: discovery and characterization </t>
  </si>
  <si>
    <t>Wade</t>
  </si>
  <si>
    <t>A technique for evaluation of individual tree growth with demonstration of it's [ie its] potential for analysis of response to fertilization</t>
  </si>
  <si>
    <t>Butler</t>
  </si>
  <si>
    <t>The role of interpretation as a motivating agent toward park resource protection</t>
  </si>
  <si>
    <t>Duggins</t>
  </si>
  <si>
    <t>Kelp dominated communities: experimental studies on the relationships between sea urchins, their predators and their algal resources</t>
  </si>
  <si>
    <t>Eglitis</t>
  </si>
  <si>
    <t>Andris</t>
  </si>
  <si>
    <t>Aspects of host selection behavior in two populations of the Douglas-fir beetle : Dendroctonus pseudotsugae Hopkins (Coleoptera: Scolytidae)</t>
  </si>
  <si>
    <t>Flores-Rodas</t>
  </si>
  <si>
    <t>Marco</t>
  </si>
  <si>
    <t>Towards a forestry strategy for development in Latin America</t>
  </si>
  <si>
    <t>A study of basal area increment of thinned and nonthinned western hemlock and the concept of constant final yield</t>
  </si>
  <si>
    <t>Kelley</t>
  </si>
  <si>
    <t>Lois</t>
  </si>
  <si>
    <t>An evaluation of the human causes of forest depletion</t>
  </si>
  <si>
    <t>Device-target coupling of controlled release insecticides</t>
  </si>
  <si>
    <t>Mendoza</t>
  </si>
  <si>
    <t>Guillermo</t>
  </si>
  <si>
    <t>Arcangel</t>
  </si>
  <si>
    <t>Integrating stem conversion and log allocation models for wood utilization planning</t>
  </si>
  <si>
    <t>Human influences on the distribution and abundance of wild Chilean mammals: pre-historic - present</t>
  </si>
  <si>
    <t>Individual tree analysis: a means of assessing response to nitrogen fertilizer in natural and thinned stands of western hemlock</t>
  </si>
  <si>
    <t>Siripatanadilok</t>
  </si>
  <si>
    <t>Somkid</t>
  </si>
  <si>
    <t>Variation of wood anatomy around compression wood stems as a function of lean angle in Western hemlock (Tsuga heterophylla [Raf] Sarg)</t>
  </si>
  <si>
    <t>Srihadiono</t>
  </si>
  <si>
    <t>Untung</t>
  </si>
  <si>
    <t>Iskandar</t>
  </si>
  <si>
    <t>Some linear models for analyzing hardwood log flows in selected Far East countries</t>
  </si>
  <si>
    <t>Adewole</t>
  </si>
  <si>
    <t>Felix</t>
  </si>
  <si>
    <t>Oladipo</t>
  </si>
  <si>
    <t>Public participation in recreation planning and its application to Nigeria forest management</t>
  </si>
  <si>
    <t>Brewer</t>
  </si>
  <si>
    <t>A multivariate analysis of habitat selected by male ruffed grouse in western Washington</t>
  </si>
  <si>
    <t>LC</t>
  </si>
  <si>
    <t>Comery</t>
  </si>
  <si>
    <t>Elemental carbon deposition and flux from prescribed burning on a longleaf pine site in Florida</t>
  </si>
  <si>
    <t>Davenport</t>
  </si>
  <si>
    <t>Sediment and nutrients transport during storm runoff, Hoquat Creek</t>
  </si>
  <si>
    <t>Dolk</t>
  </si>
  <si>
    <t>Matti</t>
  </si>
  <si>
    <t>August</t>
  </si>
  <si>
    <t>Hydrocracking of lignin model compounds in tetralin</t>
  </si>
  <si>
    <t>Greggs</t>
  </si>
  <si>
    <t>Randall</t>
  </si>
  <si>
    <t>Crown projection area and its relation to periodic volume increment and sapwood basal area in Pseudotsuga menziesii stands of western Washington</t>
  </si>
  <si>
    <t>Imoto</t>
  </si>
  <si>
    <t>Hiromi</t>
  </si>
  <si>
    <t xml:space="preserve">Application of the density management diagram: thinning based on spacing and yield forecast </t>
  </si>
  <si>
    <t>Kielland</t>
  </si>
  <si>
    <t>Morten</t>
  </si>
  <si>
    <t>Strategic planning and financial techniques available to US forest product companies investing in tropical countries</t>
  </si>
  <si>
    <t>Evaluation of sorting green veneer by moisture content by use of an on-line moisture detector</t>
  </si>
  <si>
    <t>Okeke</t>
  </si>
  <si>
    <t>Dike</t>
  </si>
  <si>
    <t>Comparative delignification effects of ammonium sulfide, green liquor and sodium carbonate catalysed pulping of bagasse</t>
  </si>
  <si>
    <t>Partridge</t>
  </si>
  <si>
    <t>Conflict in interagency coordination: the Environmental Protection Agency in the wilderness debate</t>
  </si>
  <si>
    <t>Karstaedt</t>
  </si>
  <si>
    <t>Effects of mountain goats on three plant species unique to the Olympic Mountains, Washington</t>
  </si>
  <si>
    <t>Rollwagen</t>
  </si>
  <si>
    <t>Effects of ammonium and nitrate applications on rhizosphere pH, growth and nutrient uptake by Douglas-fir, Sitka spruce and western hemlock</t>
  </si>
  <si>
    <t>Solvie</t>
  </si>
  <si>
    <t>Adolph</t>
  </si>
  <si>
    <t>Exterior composite panels made from wheat straw: an appropriate technology for developing countries</t>
  </si>
  <si>
    <t>St Louis-Richards</t>
  </si>
  <si>
    <t>Rita</t>
  </si>
  <si>
    <t>Habitat provided to three genera of small mammals by lowland Douglas-fir forests of Western Washington</t>
  </si>
  <si>
    <t>Stern</t>
  </si>
  <si>
    <t>Jeffrey</t>
  </si>
  <si>
    <t>The heat balance of clearcut forest streams</t>
  </si>
  <si>
    <t>Sugg</t>
  </si>
  <si>
    <t>McDavid</t>
  </si>
  <si>
    <t>Aspects of the biology and life history of Belgica antarctica Jacobs an Antarctic midge (Diptera:Chironomidae)</t>
  </si>
  <si>
    <t>Woodby</t>
  </si>
  <si>
    <t>Murres and prey patches in the Bering Sea</t>
  </si>
  <si>
    <t>Response of the Columbian black-tailed deer to fertilization of Douglas-fir forests with municipal sewage sludge</t>
  </si>
  <si>
    <t>Economic burdens of traditional timber harvest regulation : a theoretical and empirical case study</t>
  </si>
  <si>
    <t>Ferguson</t>
  </si>
  <si>
    <t>Dan</t>
  </si>
  <si>
    <t>Stevenson Jr</t>
  </si>
  <si>
    <t>Planning and public participation, lessons from the United States Forest Service in southeast Alaska</t>
  </si>
  <si>
    <t>Geiszler</t>
  </si>
  <si>
    <t>Reuben</t>
  </si>
  <si>
    <t>Interactions of fire, fungi and mountain pine beetles in a lodgepole pine stand in south-central Oregon</t>
  </si>
  <si>
    <t>Gertner</t>
  </si>
  <si>
    <t>Z</t>
  </si>
  <si>
    <t>Hatheway/Turnbull</t>
  </si>
  <si>
    <t>Estimation of parameters for a nonlinear growth model when errors are correlated</t>
  </si>
  <si>
    <t>Goldstein</t>
  </si>
  <si>
    <t>Hernan</t>
  </si>
  <si>
    <t>Ecophysiological and demographic studies of white spruce (Picea glauca (Moench)Voss):  at treeline in the central Brooks Range of Alaska</t>
  </si>
  <si>
    <t>Autoxidation kinetics of methylguaiacol, vanillyl alcohol, and vanillin</t>
  </si>
  <si>
    <t>Hazlett</t>
  </si>
  <si>
    <t>Lavern</t>
  </si>
  <si>
    <t>Change in structure, growth, and decomposition during succession in a species-rich forest in Honduras</t>
  </si>
  <si>
    <t>Hoo</t>
  </si>
  <si>
    <t>Hin</t>
  </si>
  <si>
    <t>Kinetics and mechanism of the acid-catalyzed hydrolysis of erythro- guaiacylglycerol-beta-(2-methoxyphenyl) ether and its veratryl analogue</t>
  </si>
  <si>
    <t>Manley</t>
  </si>
  <si>
    <t>A distance-independent tree growth model for radiata pine in New Zealand</t>
  </si>
  <si>
    <t>Mehary</t>
  </si>
  <si>
    <t>Tekie</t>
  </si>
  <si>
    <t>Studies on the integrated pest management of the Sitka spruce weevil, Pissodes strobi (Peck) (Coleoptera: curculionidae), in western Washington</t>
  </si>
  <si>
    <t>Meier</t>
  </si>
  <si>
    <t>Calvin</t>
  </si>
  <si>
    <t>Edmund</t>
  </si>
  <si>
    <t>The role of fine roots in nitrogen and phosphorus budgets of young and mature Abies amabilis ecosystems</t>
  </si>
  <si>
    <t>A study of some variables affecting the properties and economics of fiber reinforced sulfur based composites: a case for appropriate technology</t>
  </si>
  <si>
    <t>Effects of competition for soil water on growth and water status of Pinus contorta on pumice soil</t>
  </si>
  <si>
    <t>Tejavibulya</t>
  </si>
  <si>
    <t>Supote</t>
  </si>
  <si>
    <t>Dynamic programming sawing models for optimizing lumber recovery</t>
  </si>
  <si>
    <t>Autoxidation kinetics of methylguaiacol, vanillyl alcohol, and vanillin / by Scott Alan Wallick</t>
  </si>
  <si>
    <t>Phyllis</t>
  </si>
  <si>
    <t>Comparisons of the lower trophic levels of small stream communities in forest and clearcut sites, southeast Alaska</t>
  </si>
  <si>
    <t>Womble</t>
  </si>
  <si>
    <t>The response of hikers to being in the presence of others: a study of crowding and social gatherings in Alaska's national parks</t>
  </si>
  <si>
    <t>A vibration simulation analysis of two Douglas-fir stems under a simple harmonic forcing function for cone harvesting purposes</t>
  </si>
  <si>
    <t>An investigation of the primary and secondary mineralogy of a sequence of glacial ourwash terraces along the Cowlitz River, Lewis County, Washington</t>
  </si>
  <si>
    <t>Bunyavejchewin</t>
  </si>
  <si>
    <t>Sarayudh</t>
  </si>
  <si>
    <t>Canopy structure of the dry dipterocarp forest of Thailand / by Sarayudh Bunyavejchewin</t>
  </si>
  <si>
    <t>Burdick</t>
  </si>
  <si>
    <t>Cynthia</t>
  </si>
  <si>
    <t>Lark</t>
  </si>
  <si>
    <t>Trace metal dynamics in soils from a subalpine forest ecosystem, Cascade Range, Washington</t>
  </si>
  <si>
    <t>Crimp</t>
  </si>
  <si>
    <t>Impacts of western budworm on tree growth on the eastern slope of the Washington Cascades</t>
  </si>
  <si>
    <t>Denman</t>
  </si>
  <si>
    <t>Anson</t>
  </si>
  <si>
    <t>The effects of forest road construction on the sediment production regime on an Olympic Peninsula stream</t>
  </si>
  <si>
    <t>Eisen</t>
  </si>
  <si>
    <t>Jean</t>
  </si>
  <si>
    <t>An interpretive master plan for the Children's Zoo/Family Farm at Woodland Park Zoological Gardens</t>
  </si>
  <si>
    <t>Ervin</t>
  </si>
  <si>
    <t>Diane</t>
  </si>
  <si>
    <t>Historical roots of present day hunting participation patterns of women in the United States</t>
  </si>
  <si>
    <t>Hemphill</t>
  </si>
  <si>
    <t>Britton</t>
  </si>
  <si>
    <t>Western budworm defoliation and sapwood area relationships of host tree species in eastern Washington</t>
  </si>
  <si>
    <t>Higgins</t>
  </si>
  <si>
    <t>Catherine</t>
  </si>
  <si>
    <t>The use of oral history in slide-tape presentations for the general public</t>
  </si>
  <si>
    <t>Hospodarsky</t>
  </si>
  <si>
    <t>Denver</t>
  </si>
  <si>
    <t>An application of multi-attribute utility measurement to Eurasian watermilfoil planning and policy making</t>
  </si>
  <si>
    <t>Kailin</t>
  </si>
  <si>
    <t>Janet</t>
  </si>
  <si>
    <t>Drought identificationn and forest fire conditions in Olympic National Park</t>
  </si>
  <si>
    <t>Krasny</t>
  </si>
  <si>
    <t>Marianne</t>
  </si>
  <si>
    <t>Vogt, K</t>
  </si>
  <si>
    <t>White spruce (Picea glauca) seedling growth and fine root and mycorrhizal activity in four successional communities on the Tanana River floodplain, Alaska</t>
  </si>
  <si>
    <t>Layton</t>
  </si>
  <si>
    <t>Terence</t>
  </si>
  <si>
    <t>Finbarr</t>
  </si>
  <si>
    <t>An evaluation of the saw, dry and rip process to convert red alder into studs</t>
  </si>
  <si>
    <t>Minton</t>
  </si>
  <si>
    <t>Ladelle</t>
  </si>
  <si>
    <t>Ammonium sulfide organosolv delignification: chemical recovery, spent liquor lignin characterization and monomer formation mechanism</t>
  </si>
  <si>
    <t>Negri</t>
  </si>
  <si>
    <t>Pamela</t>
  </si>
  <si>
    <t>History, management, and interpretation of the WT Preston, a sternwheel snagboat</t>
  </si>
  <si>
    <t>Piper</t>
  </si>
  <si>
    <t>Enchytraeid (Oligochaeta) worms: species composition, distribution, abundance, respirationn and production in two Pacific Silver Fir stands</t>
  </si>
  <si>
    <t>Plager</t>
  </si>
  <si>
    <t>Anna</t>
  </si>
  <si>
    <t xml:space="preserve">Backcountry permit compliance in Denali National Park </t>
  </si>
  <si>
    <t>Rowbotham-Vita</t>
  </si>
  <si>
    <t>The river otter (Lutra canadensis) in western Washington : morphology, reproduction and harvest</t>
  </si>
  <si>
    <t>Rowe</t>
  </si>
  <si>
    <t xml:space="preserve">The natural history of Annette Island, Alaska </t>
  </si>
  <si>
    <t>Salogga</t>
  </si>
  <si>
    <t>DiaFelice</t>
  </si>
  <si>
    <t>Occurrence, symptoms and probable cause, Discula species, of Cornus leaf anthracnose</t>
  </si>
  <si>
    <t>Schmierer</t>
  </si>
  <si>
    <t>Christee</t>
  </si>
  <si>
    <t>Visual resource management in the US Forest Service: history of litigation and legislation, application of techniques and policy implications</t>
  </si>
  <si>
    <t>Serafini</t>
  </si>
  <si>
    <t>A mathematical model of wood pyrolysis</t>
  </si>
  <si>
    <t>Terri</t>
  </si>
  <si>
    <t>Agee</t>
  </si>
  <si>
    <t>Forest restoration of Sun Creek, Crater Lake National Park</t>
  </si>
  <si>
    <t>Turton</t>
  </si>
  <si>
    <t>Sediment transport in a small stream draining a volcanic ash covered watershed in the Cascade foothills of southwestern Washington</t>
  </si>
  <si>
    <t>Vidaurre</t>
  </si>
  <si>
    <t>Sergio</t>
  </si>
  <si>
    <t>Francisco</t>
  </si>
  <si>
    <t>Some variables affecting the principal mechanical and physical properties of sisal-fiber reinforced, sulfur-based composite boards</t>
  </si>
  <si>
    <t>Jen</t>
  </si>
  <si>
    <t>Wheat straw pulping and lignin characterization</t>
  </si>
  <si>
    <t>Warkentin</t>
  </si>
  <si>
    <t>Responses of Orgyia antiqua to its host plants</t>
  </si>
  <si>
    <t>McKean</t>
  </si>
  <si>
    <t>All-digital flow control: a case study</t>
  </si>
  <si>
    <t>Zarnowitz</t>
  </si>
  <si>
    <t>Jill</t>
  </si>
  <si>
    <t>The effect of forest management on cavity-nesting birth populations in the Olympic National Forest, Washington</t>
  </si>
  <si>
    <t>Betinec</t>
  </si>
  <si>
    <t>The utilization of fungal chitosan as a possible fiber source</t>
  </si>
  <si>
    <t>Porter</t>
  </si>
  <si>
    <t>History, ecology, and management of an introduced wapiti population in Mount Rainier National Park, Washington</t>
  </si>
  <si>
    <t>Dick</t>
  </si>
  <si>
    <t>An analysis of human responses to contacts with wildlife in urban parks</t>
  </si>
  <si>
    <t>Kaitpraneet</t>
  </si>
  <si>
    <t>San</t>
  </si>
  <si>
    <t>Bitterbrush (Purshia tridentata [Pursh] DC) as a dynamic fuel complex</t>
  </si>
  <si>
    <t>Ecosystem development in Abies amabilis stands of the Washington Cascades: root growth and its role in net primary production</t>
  </si>
  <si>
    <t>Conrad</t>
  </si>
  <si>
    <t>Development and growth of even-aged and multi-aged mixed stands of Douglas-fir and grand fir : on the east slope of the Washington Cascades</t>
  </si>
  <si>
    <t>Mechanical and physical properties of fiber-reinforced, sulfur-based composites: made with pure and modified sulfur</t>
  </si>
  <si>
    <t>Littke</t>
  </si>
  <si>
    <t>Willis</t>
  </si>
  <si>
    <t>Nitrogen uptake by mycorrhizal fungi and mycorrhizal Douglas-fir</t>
  </si>
  <si>
    <t>Masini</t>
  </si>
  <si>
    <t>Livia</t>
  </si>
  <si>
    <t>Survey of visitors to the Archipielago de Los Roques Marine National Park, Venezuela: their characteristics, behavior and opinions</t>
  </si>
  <si>
    <t>Mathur</t>
  </si>
  <si>
    <t>Vijay</t>
  </si>
  <si>
    <t>Kumar</t>
  </si>
  <si>
    <t>Characterization of spent sulphite liquor-phenol condensation</t>
  </si>
  <si>
    <t>Meshgini</t>
  </si>
  <si>
    <t>Mehdi</t>
  </si>
  <si>
    <t>Kinetics and mechanism of the acid-catalyzed alpha-aryl ether hydrolysis of some lignin model compounds</t>
  </si>
  <si>
    <t>Mikels</t>
  </si>
  <si>
    <t>Ruth</t>
  </si>
  <si>
    <t>Melamine, a controlled release fertilizer for conifer seedlings</t>
  </si>
  <si>
    <t>Pezeshki</t>
  </si>
  <si>
    <t>Sadronin</t>
  </si>
  <si>
    <t>Rezd</t>
  </si>
  <si>
    <t>A comparative study of the physiological characteristics of growth patterns and biomass production of an artificially regenerated red alder (Alnus rubra Bong) and black cottonwood (Populus trichocarpa Torr &amp; Gray)</t>
  </si>
  <si>
    <t>Micro-economic properties of four local forest tax methods</t>
  </si>
  <si>
    <t>San Clemente</t>
  </si>
  <si>
    <t>Alkaline autoxidation of 4-ethylguaiacol</t>
  </si>
  <si>
    <t>The role of exotic species in plant succession following human disturbance in an alpine area: of Olympic National Park, Washington</t>
  </si>
  <si>
    <t>Teskey</t>
  </si>
  <si>
    <t>O</t>
  </si>
  <si>
    <t>Acclimation of Abies amabilis to water and temperature stress in a natural environment</t>
  </si>
  <si>
    <t>Archibald</t>
  </si>
  <si>
    <t>Minnie</t>
  </si>
  <si>
    <t>Effect of nitrogen fertilization on allometric relationships in Douglas-fir in western Washington</t>
  </si>
  <si>
    <t>Barbour</t>
  </si>
  <si>
    <t>The Hoko alder: a wood technological approach to the conservation of waterlogged archaeological wood</t>
  </si>
  <si>
    <t xml:space="preserve">Non thesis Evaluating reforestation systems: a joint approach using computer simulation and linear programming </t>
  </si>
  <si>
    <t>Benson</t>
  </si>
  <si>
    <t>Kristine</t>
  </si>
  <si>
    <t>Nitrogen dynamics and litter decomposition rates in an age sequence of white spruce stands on the Tanana River, Fairbanks, Alaska</t>
  </si>
  <si>
    <t>Feeding ecology of the common barn-owl in North America</t>
  </si>
  <si>
    <t>Chapman</t>
  </si>
  <si>
    <t>Roberta</t>
  </si>
  <si>
    <t>Jeanne</t>
  </si>
  <si>
    <t>Growth, nitrogen content and water relations of sludge-treated Douglas-fir seedlings</t>
  </si>
  <si>
    <t>Barbara</t>
  </si>
  <si>
    <t>Black cottonwood (Populus trichocarpa) organosolv pulping and chemical composition</t>
  </si>
  <si>
    <t>Dutt</t>
  </si>
  <si>
    <t>Sujit</t>
  </si>
  <si>
    <t>An evaluation of the effect of variables in proximate analysis of biomass fuels to standardize the test procedure</t>
  </si>
  <si>
    <t>Duvall</t>
  </si>
  <si>
    <t>D L</t>
  </si>
  <si>
    <t>The effect of spacing on tree diameter in Douglas-fir plantations</t>
  </si>
  <si>
    <t>Frankel</t>
  </si>
  <si>
    <t>Decay capacity of Heterobasidion annosum isolates from individual western hemlock trees within and between standards exhibiting a range of decay rates</t>
  </si>
  <si>
    <t>Gruza</t>
  </si>
  <si>
    <t>Gale</t>
  </si>
  <si>
    <t>The role of a national park in a developing country: a conflict of interests in Lesotho</t>
  </si>
  <si>
    <t>Hills</t>
  </si>
  <si>
    <t>Incubation capacity as a limiting factor of shorebird clutch size</t>
  </si>
  <si>
    <t>Honda</t>
  </si>
  <si>
    <t>Non thesis</t>
  </si>
  <si>
    <t>Jon</t>
  </si>
  <si>
    <t>Effect of fiber length and sheet density on the fracture resistance of paper</t>
  </si>
  <si>
    <t>Julin</t>
  </si>
  <si>
    <t>Reinhold</t>
  </si>
  <si>
    <t>Response of second growth Douglas-fir to Great Blue Heron nesting activity</t>
  </si>
  <si>
    <t>Koth</t>
  </si>
  <si>
    <t>Structured group process techniques: implications for use in interdisciplinary problem solving</t>
  </si>
  <si>
    <t>Lacker</t>
  </si>
  <si>
    <t>Effects of the May 18, 1980 eruption of Mount Saint Helens on stem and diameter growth of Pacific silver fir and Douglas-fir</t>
  </si>
  <si>
    <t>Kelly</t>
  </si>
  <si>
    <t>Brooke</t>
  </si>
  <si>
    <t>Diurnal and seasonal patterns of Heterobasidion annosum spore release and deposition in western hemlock stands of the Pacific Northwest</t>
  </si>
  <si>
    <t>Mercer</t>
  </si>
  <si>
    <t>Annette</t>
  </si>
  <si>
    <t>Linn</t>
  </si>
  <si>
    <t>Financing strategies for county parks and recreation: with a look at five Washington counties</t>
  </si>
  <si>
    <t>Deborah</t>
  </si>
  <si>
    <t>Elaine</t>
  </si>
  <si>
    <t>Leopold</t>
  </si>
  <si>
    <t>A 13,500 year pollen record from Mercer Slough, King County, Washington</t>
  </si>
  <si>
    <t>Ogunyinka</t>
  </si>
  <si>
    <t>Olanrewaju</t>
  </si>
  <si>
    <t>Musbau</t>
  </si>
  <si>
    <t>Interpreting the activities of the Oyo State Forest Service, Nigeria</t>
  </si>
  <si>
    <t>Ono</t>
  </si>
  <si>
    <t>Shigeru</t>
  </si>
  <si>
    <t>Appraisal of afforestation projects in developing countries</t>
  </si>
  <si>
    <t>Parmelee</t>
  </si>
  <si>
    <t>A comparison of the cognitive effectiveness of reading and listening to interpretive slide presentations</t>
  </si>
  <si>
    <t>Reanier</t>
  </si>
  <si>
    <t>The potential of gelifluction deposits at Walker Lake, Brooks Range, Alaska as sources of paleoenvironmental data</t>
  </si>
  <si>
    <t>Effects of forest management on the vegetative cover of mountain goat winter range on the west slope of the north Washington Cascades</t>
  </si>
  <si>
    <t>Trsek</t>
  </si>
  <si>
    <t>Garig</t>
  </si>
  <si>
    <t>Ron</t>
  </si>
  <si>
    <t>The pulping of Douglas-fir shredded chips and rice straw by the soda process</t>
  </si>
  <si>
    <t>Gabriel</t>
  </si>
  <si>
    <t>Foliar morphology and the acclimation of shade tolerant conifers to varying light levels</t>
  </si>
  <si>
    <t>Daniel Jr</t>
  </si>
  <si>
    <t xml:space="preserve">Height growth patterns in a juvenile Douglas-fir stand, effects of planting site, Microtopography and lammas occurrence </t>
  </si>
  <si>
    <t>Westling</t>
  </si>
  <si>
    <t>Eric  Gustaf</t>
  </si>
  <si>
    <t>The direct alkaline recovery system: an alternative to kraft recovery</t>
  </si>
  <si>
    <t>Whitmore</t>
  </si>
  <si>
    <t>The interaction of bark beetle (Coleoptera: scolytidae) populations with their arthropod predators and parasites in felled Alaskan white spruce</t>
  </si>
  <si>
    <t>Yonaka</t>
  </si>
  <si>
    <t>Dermot</t>
  </si>
  <si>
    <t>Field evaluation of baling whole trees and residue as an alternative method of materials handling</t>
  </si>
  <si>
    <t>Zabowski</t>
  </si>
  <si>
    <t>Darlene</t>
  </si>
  <si>
    <t>Sludge leachate effects on Cd, Cu and Zn adsorption by an acidic forest soil</t>
  </si>
  <si>
    <t>Aubry</t>
  </si>
  <si>
    <t>The Cascade red fox: distribution, morphology, zoogeoraphy and ecology</t>
  </si>
  <si>
    <t>Stabilization of wood polysaccharides with ammonia and hydrogen sulfide</t>
  </si>
  <si>
    <t>Reproductive ecology of fruit bats and seasonality of fruit production in a Costa Rican cloud forest</t>
  </si>
  <si>
    <t>Constraints on winter habitat selection by the mountain goat (Oreamnos americanus) in Alaska</t>
  </si>
  <si>
    <t>Horng</t>
  </si>
  <si>
    <t>Fu-Wen</t>
  </si>
  <si>
    <t>Anion retention mechanisms in four forest soils: relevance to the leaching process</t>
  </si>
  <si>
    <t>Lyndon</t>
  </si>
  <si>
    <t>The floodplain and wetland vegetation of two Pacific Northwest river ecosystems</t>
  </si>
  <si>
    <t>An economic model of uneven-aged forest stands</t>
  </si>
  <si>
    <t>The quaternary history of the Lituya glacial refugium, Alaska</t>
  </si>
  <si>
    <t>Nalini</t>
  </si>
  <si>
    <t>Moreshwar</t>
  </si>
  <si>
    <t>The effects of epiphytes on nutrient cycles within temperate and tropical rainforest tree canopies</t>
  </si>
  <si>
    <t>Ong</t>
  </si>
  <si>
    <t>Ching</t>
  </si>
  <si>
    <t>Development of a computer simulation system for the design of absorbent fiber assemblages</t>
  </si>
  <si>
    <t>Priasukmana</t>
  </si>
  <si>
    <t>Soetarso</t>
  </si>
  <si>
    <t>Sawing of sweep logs using a live-sawing simulation model</t>
  </si>
  <si>
    <t>Ryan</t>
  </si>
  <si>
    <t>The role of acid and aluminum-rich media in the growth and nutrition of Pacific Northwest conifers</t>
  </si>
  <si>
    <t>Rygiewicz</t>
  </si>
  <si>
    <t>Thaddeus</t>
  </si>
  <si>
    <t>Bledsoe</t>
  </si>
  <si>
    <t>Effects of mycorrhizas and pH on nitrogen and potassium fluxes in Pacific Northwest coniferous roots</t>
  </si>
  <si>
    <t xml:space="preserve">Biology and conservation of the endangered Hawaiian Dark-rumped Petrel (Pterodroma phaeopygia sandwichensis) </t>
  </si>
  <si>
    <t>Simpson</t>
  </si>
  <si>
    <t>Predicting evapotranspiration, leaf resistance and soil water budget of a Douglas-fir forest</t>
  </si>
  <si>
    <t>Milton</t>
  </si>
  <si>
    <t>Eddy correlation fluxes of sensible heat and momentum in the roughness sublayer of a 30-m Douglas-fir forest</t>
  </si>
  <si>
    <t>Victoria</t>
  </si>
  <si>
    <t>The dynamics of dispersal in an introduced mountain goat population</t>
  </si>
  <si>
    <t>Stuart</t>
  </si>
  <si>
    <t>Stand structure and development of a climax lodgepole pine forest in south-central Oregon</t>
  </si>
  <si>
    <t>Paula</t>
  </si>
  <si>
    <t>The social organization of firewood procurement and use in Africa: a study of the division of labor by sex</t>
  </si>
  <si>
    <t>Discovering Mount St Helens: a guide to Mount St Helens National Volcanic Monument</t>
  </si>
  <si>
    <t>Butterfield</t>
  </si>
  <si>
    <t>Village commons and community stability in northern New Mexico: 1598-1940</t>
  </si>
  <si>
    <t>Barry</t>
  </si>
  <si>
    <t>The impact of stand volume and tree spacing on short rotation harvesting costs for six full tree harvesting systems</t>
  </si>
  <si>
    <t>Dahlgreen</t>
  </si>
  <si>
    <t>Observations on the ecology of Vaccinium membranaceum Dougl on the southeast slope of the Washington Cascades</t>
  </si>
  <si>
    <t>Dahlgren</t>
  </si>
  <si>
    <t>Randy</t>
  </si>
  <si>
    <t>Impact of tephra perturbations on a forest soil in the Abies amabilis zone</t>
  </si>
  <si>
    <t>Heather</t>
  </si>
  <si>
    <t>Logging residue decomposition: decay rates of woody debris in four Pacific Northwest ecosystems after harvesting</t>
  </si>
  <si>
    <t>Gingerich</t>
  </si>
  <si>
    <t>Janelle</t>
  </si>
  <si>
    <t>Fecal analysis as a means of assessing the diets of snowshoe hares (lepus americanus): a test and an application</t>
  </si>
  <si>
    <t>Glenn</t>
  </si>
  <si>
    <t>Descriptive attitudinal norms of Woodland Park Zoo visitors</t>
  </si>
  <si>
    <t>Hu</t>
  </si>
  <si>
    <t>Rosalind</t>
  </si>
  <si>
    <t>Li-Fen</t>
  </si>
  <si>
    <t>Chemical and biological control of Heterobasidion annosum on western hemlock</t>
  </si>
  <si>
    <t>Lisa</t>
  </si>
  <si>
    <t>Stevann</t>
  </si>
  <si>
    <t>The insect community of Alnus rubra and Populus trichocarpa at two Pacific Northwest biomass plantations with specific reference to Pterocallis alni and its impact on growth of A rubra</t>
  </si>
  <si>
    <t>Quinsey</t>
  </si>
  <si>
    <t>Downey</t>
  </si>
  <si>
    <t>Fire and grazing effects in western juniper woodlands of central Oregon</t>
  </si>
  <si>
    <t>Routt</t>
  </si>
  <si>
    <t>Social forestry in India: observations on a sylvan enclosure movement</t>
  </si>
  <si>
    <t>Stoner</t>
  </si>
  <si>
    <t>Solution dynamics in Spodosols of Arctic Alaska: the critical role of episodic events in pedogenesis</t>
  </si>
  <si>
    <t>The effect of stand density and different limiting factors on leaf area of lodgepole pine</t>
  </si>
  <si>
    <t>Tirtowidjojo</t>
  </si>
  <si>
    <t>Part I, Kinetic study of acid catalyzed organosolv delignification of western cottonwood (Populus trichocarpa) ; Part II, Organosolv lignin solubility in aqueous methanol and molecular weight distribution</t>
  </si>
  <si>
    <t>MSME</t>
  </si>
  <si>
    <t>Wyman</t>
  </si>
  <si>
    <t>Animated output for simulations with applications to feller buncher designs</t>
  </si>
  <si>
    <t>Community and the northwestern logger</t>
  </si>
  <si>
    <t>Constance</t>
  </si>
  <si>
    <t>Morphological and physiological changes in red alder and black cottonwood seedlings during flooding and recovery</t>
  </si>
  <si>
    <t>Helgath</t>
  </si>
  <si>
    <t>Sheila</t>
  </si>
  <si>
    <t>The application of the marketing concept, lifestyle, to natural resource management in southeast Alaska</t>
  </si>
  <si>
    <t>Hoberg</t>
  </si>
  <si>
    <t>Systematics, zoogeography and ecology of Platyhelminth parasites of the seabird family Alcidae (Charadriiformes : suborder Alcae)</t>
  </si>
  <si>
    <t>Huff</t>
  </si>
  <si>
    <t>Post-fire succession in the Olympic Mountains, Washington : forest vegetation, fuels, and avifauna</t>
  </si>
  <si>
    <t>Jabbouri</t>
  </si>
  <si>
    <t>Sabah</t>
  </si>
  <si>
    <t>Toma</t>
  </si>
  <si>
    <t>Development of a hydrologic and nutrient budget model for a small forested watershed</t>
  </si>
  <si>
    <t>McKetta</t>
  </si>
  <si>
    <t>The stability rationale in forest management: short-run economic implications of even flow harvest constraints</t>
  </si>
  <si>
    <t>New biochemical methods for conifer reforestation</t>
  </si>
  <si>
    <t>Nichols</t>
  </si>
  <si>
    <t>Quantitative impacts of western spruce budworm defoliation on Douglas-fir and grand fir height and diameter growth</t>
  </si>
  <si>
    <t>Penland</t>
  </si>
  <si>
    <t>Avian responses to a gradient of urbanization in Seattle, Washington</t>
  </si>
  <si>
    <t>Roise</t>
  </si>
  <si>
    <t>A nonlinear programming approach to stand level optimization</t>
  </si>
  <si>
    <t>Ladd</t>
  </si>
  <si>
    <t>Allelopathic effects of western hemlock needles</t>
  </si>
  <si>
    <t>Yahaioui</t>
  </si>
  <si>
    <t>Amar</t>
  </si>
  <si>
    <t>Controlled release of bioactive chemicals from polymeric systems</t>
  </si>
  <si>
    <t>Yarwudhi</t>
  </si>
  <si>
    <t>Chanchai</t>
  </si>
  <si>
    <t>An evaluation of predictive tools for forest soil compaction studies</t>
  </si>
  <si>
    <t>Gamponia</t>
  </si>
  <si>
    <t>Villamor</t>
  </si>
  <si>
    <t>Optimal rotation and search for a growing asset</t>
  </si>
  <si>
    <t>Antieau</t>
  </si>
  <si>
    <t>Clayton</t>
  </si>
  <si>
    <t>Patterns of natural variation in oceanspray, Holodiscus discolor (Pursh) Maxim (Rosaceae)</t>
  </si>
  <si>
    <t>Root enhancing treatments to increase survival and growth of Douglas-fir seedlings in southwestern Oregon</t>
  </si>
  <si>
    <t>Christien</t>
  </si>
  <si>
    <t>Chantal</t>
  </si>
  <si>
    <t>Chemical modification of bleaching and beating</t>
  </si>
  <si>
    <t>Effects of tephra deposition on the movement and distribution of nutrients within a forest soil</t>
  </si>
  <si>
    <t>Cooper</t>
  </si>
  <si>
    <t>Kathy</t>
  </si>
  <si>
    <t>The occurrence of a dry lower duff layer in Western Washington and Oregon</t>
  </si>
  <si>
    <t>Freedman</t>
  </si>
  <si>
    <t>Organizational perceptions on implementing the Mt Baker-Snoqualmie National Forest Land Management Plan</t>
  </si>
  <si>
    <t>Greenleaf-Jenkins</t>
  </si>
  <si>
    <t>Judith</t>
  </si>
  <si>
    <t>Distribution, availability, and foliar accumulation of heavy metals in dewatered sewage sludge applied to two acid forest soils</t>
  </si>
  <si>
    <t>Hinkley</t>
  </si>
  <si>
    <t>An interpretation of the maple collection of Washington Park Arboretum</t>
  </si>
  <si>
    <t>Klein</t>
  </si>
  <si>
    <t>Leigh</t>
  </si>
  <si>
    <t>Branching patterns in saplings of Douglas-fir and grand fir: an investigation into branching patterns as ecological indicators</t>
  </si>
  <si>
    <t>Lewis</t>
  </si>
  <si>
    <t>Seedfall, germination, and early survival of red alder</t>
  </si>
  <si>
    <t>Li</t>
  </si>
  <si>
    <t>Habin</t>
  </si>
  <si>
    <t>A description of environmental gradients in relation to growth variations of Douglas-fir along Hugo Peak, Pack Forest, Washington</t>
  </si>
  <si>
    <t>Madsen</t>
  </si>
  <si>
    <t>Sarah</t>
  </si>
  <si>
    <t>Habitat use by cavity-nesting birds in the Okanogan National Forest, Washington</t>
  </si>
  <si>
    <t>Magley</t>
  </si>
  <si>
    <t>Bryan</t>
  </si>
  <si>
    <t>The influence of lifting date on tree establishment and its relationship to carbohydrate content</t>
  </si>
  <si>
    <t>Marcus-Jones</t>
  </si>
  <si>
    <t>An analysis of the Department of Natural Resources urban and transition lands</t>
  </si>
  <si>
    <t>Mattson</t>
  </si>
  <si>
    <t>Control of thickness loss in hot pressing hardwood plywood</t>
  </si>
  <si>
    <t>McCorquodale</t>
  </si>
  <si>
    <t>McKay</t>
  </si>
  <si>
    <t>The ecology of elk (Cervus elaphus) in the shrub-steppe of Washington</t>
  </si>
  <si>
    <t>Milligan</t>
  </si>
  <si>
    <t>Dorothy</t>
  </si>
  <si>
    <t>The ecology of avian use of urban freshwater wetlands in King County, Washington</t>
  </si>
  <si>
    <t>Naslund</t>
  </si>
  <si>
    <t>Nitrogen cycling in a subalpine heath ecosystem, Mt Baker, Washington</t>
  </si>
  <si>
    <t>Lib</t>
  </si>
  <si>
    <t>Halpin</t>
  </si>
  <si>
    <t>Living off the land: a study of contemporary patterns of subsistence in Tetlin, Alaska</t>
  </si>
  <si>
    <t>The essential oil of Conyza canadensis</t>
  </si>
  <si>
    <t>Van der Wal</t>
  </si>
  <si>
    <t>Dirk</t>
  </si>
  <si>
    <t>A proposed concept of branch autonomy and non-ring production in branches of Douglas-fir and grand fir</t>
  </si>
  <si>
    <t>Zhang</t>
  </si>
  <si>
    <t>Weihua</t>
  </si>
  <si>
    <t>Cundy</t>
  </si>
  <si>
    <t xml:space="preserve">Modeling of overland flow and erosion on a forest road surface </t>
  </si>
  <si>
    <t>Aravamuthan</t>
  </si>
  <si>
    <t>Rajagopalan</t>
  </si>
  <si>
    <t>Cellulose protection in bleaching and chemical modification of refining</t>
  </si>
  <si>
    <t>Blake</t>
  </si>
  <si>
    <t>Characterization of soil nitrogen and sulfur availability in relation to volume response of Douglas-fir (Pseudotsuga menziesii Mirb Franco) in western Oregon and Washington</t>
  </si>
  <si>
    <t>Cho</t>
  </si>
  <si>
    <t>Hern</t>
  </si>
  <si>
    <t>Kinetic study of the kraft pulping process: alternatives to the H-factor measurement</t>
  </si>
  <si>
    <t>McCarthy</t>
  </si>
  <si>
    <t>Macromolecular characteristics of lignin and kinetics of delignification of western hemlock in a flow-through reactor under alkaline conditions</t>
  </si>
  <si>
    <t>Graumlich</t>
  </si>
  <si>
    <t>Long-term records of temperature and precipitation in the Pacific Northwest derived from tree rings</t>
  </si>
  <si>
    <t>Hanover</t>
  </si>
  <si>
    <t>The role of (+)-catechin in the brightness loss of western hemlock mechanical pulp</t>
  </si>
  <si>
    <t>McFadden</t>
  </si>
  <si>
    <t>Short rotation intensive culture management of red alder</t>
  </si>
  <si>
    <t>Mecifi</t>
  </si>
  <si>
    <t>Fethi</t>
  </si>
  <si>
    <t>The effect of sludge and thinning treatments on some of the physical, mechanical and anatomical properties of Douglas-fir (Pseudotsuga menziesii (Mirb) Franco) wood</t>
  </si>
  <si>
    <t>Muth</t>
  </si>
  <si>
    <t>Structural differentiation and community growth: a case study of natural resource development and social change in selected Alaskan communities</t>
  </si>
  <si>
    <t>Northey</t>
  </si>
  <si>
    <t>The alkaline air oxidation of vanillin</t>
  </si>
  <si>
    <t>Pattaratuma</t>
  </si>
  <si>
    <t>Apichart</t>
  </si>
  <si>
    <t>A systematic land use planning model and case study Mae Sa Watershed, Chiang Mai Province, Thailand</t>
  </si>
  <si>
    <t>Estimating parameters of nonlinear growth models: a comparison of jackknife and standard least squares</t>
  </si>
  <si>
    <t>Rollins</t>
  </si>
  <si>
    <t>Measuring recreation satisfaction within a national park setting: the West Coast Trail area of Pacific Rim National Park</t>
  </si>
  <si>
    <t>Salazar</t>
  </si>
  <si>
    <t>Debra</t>
  </si>
  <si>
    <t>Political processes and forest practice legislation</t>
  </si>
  <si>
    <t>Schulte</t>
  </si>
  <si>
    <t>Stomatal responses to leaf water potential in Populus</t>
  </si>
  <si>
    <t>The alkaline oxidation of acetovanillone</t>
  </si>
  <si>
    <t>A study of host susceptibility to attack by the Sitka spruce weevil as related to local weather patterns in western Washington</t>
  </si>
  <si>
    <t>Zahn</t>
  </si>
  <si>
    <t>Helmut</t>
  </si>
  <si>
    <t>Use of thermal cover by elk (Cervus elaphus) on a western Washington summer range</t>
  </si>
  <si>
    <t>Bron</t>
  </si>
  <si>
    <t>Erik</t>
  </si>
  <si>
    <t>Collection of pulping liquor mass transfer data</t>
  </si>
  <si>
    <t>Susanne</t>
  </si>
  <si>
    <t>Sexual allocation patterns in red alder (Alnus rubra Bong) along three elevation transects</t>
  </si>
  <si>
    <t>The fate of Oregonin, a diarylheptanoid xyloside, in a semichemical mechanical pulping system</t>
  </si>
  <si>
    <t>Coen</t>
  </si>
  <si>
    <t>Field and laboratory studies of the seasonal life history of the smaller European Elm Bark Beetle in Seattle, Washington</t>
  </si>
  <si>
    <t>de Negri</t>
  </si>
  <si>
    <t>Graciela</t>
  </si>
  <si>
    <t>Jimenez</t>
  </si>
  <si>
    <t>Fertilization effects on longitudinal shrinkage of loblolly pine (Pinus taeda L)</t>
  </si>
  <si>
    <t>Delany</t>
  </si>
  <si>
    <t>Natural variation of Eriogonum niveum and its relation to management of wildlife habitat</t>
  </si>
  <si>
    <t>Figliola</t>
  </si>
  <si>
    <t>Studies in the physiology, morphology, and anatomy of Populus trichocarpa, Populus deltoides, and their hybrids</t>
  </si>
  <si>
    <t>Finney</t>
  </si>
  <si>
    <t>Effects of low intensity fire on the successional development of seral lodgepole pine forests in the North Cascades</t>
  </si>
  <si>
    <t>Friedman-Thomas</t>
  </si>
  <si>
    <t>Rachel</t>
  </si>
  <si>
    <t>Effects of nitrogen fertilization on fine root and mycorrhizal biomass in a second growth Douglas-fir stand in western Washington</t>
  </si>
  <si>
    <t>Goodpasture</t>
  </si>
  <si>
    <t>Mason</t>
  </si>
  <si>
    <t>The effects of anthropogenic disturbances on benthic faunal communities in Thornton and Coal Creek, King County, Washington</t>
  </si>
  <si>
    <t>Gouvenain</t>
  </si>
  <si>
    <t>Roland</t>
  </si>
  <si>
    <t>De</t>
  </si>
  <si>
    <t>Natural revegetation of impacted sites: a model for artificial revegetation in the North Cascade Mountains</t>
  </si>
  <si>
    <t>Hegstrom</t>
  </si>
  <si>
    <t>Heavy metal accumulation and toxicity in small mammals as a result of sewage sludge application to Douglas-fir forests</t>
  </si>
  <si>
    <t>Kertis</t>
  </si>
  <si>
    <t>Vegetation dynamics and disturbance history of Oak Patch Natural Area Preserve, Mason County, Washington</t>
  </si>
  <si>
    <t>Klingle</t>
  </si>
  <si>
    <t>Gene</t>
  </si>
  <si>
    <t>Effects of grass legume competition on shrub and hardwood invasion in newly harvested clearcuts</t>
  </si>
  <si>
    <t>Meng</t>
  </si>
  <si>
    <t>Xiandong</t>
  </si>
  <si>
    <t>Crown shape and growth of young Douglas-fir under different sunlight environments</t>
  </si>
  <si>
    <t>Milner</t>
  </si>
  <si>
    <t>The response of birds to potential habitat alteration and heavy metal accumulation following sewage application in Douglas-fir forests</t>
  </si>
  <si>
    <t>Alberto</t>
  </si>
  <si>
    <t>Ricardo</t>
  </si>
  <si>
    <t>Internal loading of cellulosic pulps with in situ precipitated insoluble salts</t>
  </si>
  <si>
    <t>Pei</t>
  </si>
  <si>
    <t>Chyi-Jai</t>
  </si>
  <si>
    <t>Post-defecation changes in nitrogen content of feces of captive elk (Cervus elaphus roosevelti) in relation to temperature and soil moisture</t>
  </si>
  <si>
    <t>Pfeiffer</t>
  </si>
  <si>
    <t>Christina</t>
  </si>
  <si>
    <t>Wott</t>
  </si>
  <si>
    <t>Analyses of landscape design and maintenance requirements in urban parking lots</t>
  </si>
  <si>
    <t>Stephanie</t>
  </si>
  <si>
    <t>The effect of machine piling and burning precommercial thinning residues on the growth of residual Ponderosa pine trees</t>
  </si>
  <si>
    <t>A descriptive study and evaluation of the Natural Resources Youth Camp of Western Washington</t>
  </si>
  <si>
    <t>Richmond</t>
  </si>
  <si>
    <t>Carole</t>
  </si>
  <si>
    <t>Beverly</t>
  </si>
  <si>
    <t>State participation in federal land planning</t>
  </si>
  <si>
    <t>Schuh</t>
  </si>
  <si>
    <t>Simulating the effects of boom reach and slope on the productivity of swing-boom feller-bunchers in clearcuts</t>
  </si>
  <si>
    <t>Jane Worth</t>
  </si>
  <si>
    <t>Stabilization of high-yield cottonwood pulps against photo-induced discoloration</t>
  </si>
  <si>
    <t>Relationships between plant carbohydrate and disease expression in Douglas-fir induced by Phellinus weirii (Murr) Gilbertson</t>
  </si>
  <si>
    <t>Attack dynamics of the spruce bark beetle, Dendroctonus rufipennis (Kirby), in south-central Alaska</t>
  </si>
  <si>
    <t>Gupta</t>
  </si>
  <si>
    <t>Indra</t>
  </si>
  <si>
    <t>Use of crown length to define stem form: segmented taper equation</t>
  </si>
  <si>
    <t>Establishment of four Salicaceae species on river bars along the Tanana River, Alaska</t>
  </si>
  <si>
    <t>Tzu-Huan</t>
  </si>
  <si>
    <t>Jennifer</t>
  </si>
  <si>
    <t>Some properties of fiber-reinforced, polyester-based composites, made with coir, jute and sisal fibers</t>
  </si>
  <si>
    <t>Miegroet</t>
  </si>
  <si>
    <t>Role of N status and N transformations in H budget, cation loss and S retention mechanisms in adjacent Douglas-fir and red alder forests</t>
  </si>
  <si>
    <t>Mohd</t>
  </si>
  <si>
    <t>Wan</t>
  </si>
  <si>
    <t xml:space="preserve">Razali B </t>
  </si>
  <si>
    <t>Development of a generalized forest growth and yield modelling system for mixed tropical forests of peninsular Malaysia</t>
  </si>
  <si>
    <t>Stabilization of jute fibers against photodegradation by antioxidants</t>
  </si>
  <si>
    <t>Sangwanit</t>
  </si>
  <si>
    <t>Uthaiwan</t>
  </si>
  <si>
    <t>Amino acid uptake by mycorrhizal and nonmycorrhizal Douglas-fir and western hemlock seedlings</t>
  </si>
  <si>
    <t>Simonetti</t>
  </si>
  <si>
    <t>Javier</t>
  </si>
  <si>
    <t>Andres</t>
  </si>
  <si>
    <t>Microhabitat use by small mammals in central Chile</t>
  </si>
  <si>
    <t>Tinambunan</t>
  </si>
  <si>
    <t>Djaban</t>
  </si>
  <si>
    <t>Strategic planning models for timber harvesting operations in the tropical rain forests of Indonesia</t>
  </si>
  <si>
    <t>Yamaguchi</t>
  </si>
  <si>
    <t>The development of old-growth Douglas-fir forests northeast of Mount St Helens, Washington, following an AD 1480 eruption</t>
  </si>
  <si>
    <t>Aung</t>
  </si>
  <si>
    <t>Myo</t>
  </si>
  <si>
    <t>Study on anthraquinone extractives in teak</t>
  </si>
  <si>
    <t>Beeman</t>
  </si>
  <si>
    <t>Development of DNA/DNA hybridization techniques with applications to cactus systematics</t>
  </si>
  <si>
    <t>Boyle</t>
  </si>
  <si>
    <t>Taylor dispersion analysis for estimation of diffusion coefficients and molecular weights of polymers and polymeric mixtures such as lignin</t>
  </si>
  <si>
    <t>Brady</t>
  </si>
  <si>
    <t>Technology creates new veneer product opportunities</t>
  </si>
  <si>
    <t>Browning</t>
  </si>
  <si>
    <t>Influence of soil aluminum on Armillaria root disease in Washington State</t>
  </si>
  <si>
    <t>Chamblin</t>
  </si>
  <si>
    <t>Whitten</t>
  </si>
  <si>
    <t>Galápagos National Park: the history of a unique system of conservation management</t>
  </si>
  <si>
    <t>Deal</t>
  </si>
  <si>
    <t>Development of mixed western hemlock-sitka spruce stands on the Tongass National Forest</t>
  </si>
  <si>
    <t>Fenn</t>
  </si>
  <si>
    <t>Carolyn</t>
  </si>
  <si>
    <t>Variation patterns in morphology and growth in F1, F2, and backcross hybrids of Populus trichocarpa T &amp; G and Populus deltoides Marsh</t>
  </si>
  <si>
    <t>Frazier</t>
  </si>
  <si>
    <t>The essential oil of western red cedar (Thuja plicata)</t>
  </si>
  <si>
    <t>Hobson</t>
  </si>
  <si>
    <t>Stand history and host selection of the mountain pine beetle in a climax lodgepole ecosystem in south central Oregon</t>
  </si>
  <si>
    <t>Lev</t>
  </si>
  <si>
    <t>Balsam poplar (Populus balsamifera) in Alaska: ecology and growth response to climate</t>
  </si>
  <si>
    <t>Mariani</t>
  </si>
  <si>
    <t>Jina</t>
  </si>
  <si>
    <t>Brown creeper (Certhia americana) abundance patterns and habitat use in the southern Washington Cascades</t>
  </si>
  <si>
    <t>Nuhn</t>
  </si>
  <si>
    <t>Soil genesis on the 1980 pyroclastic flows of Mount Saint Helens</t>
  </si>
  <si>
    <t>Janice</t>
  </si>
  <si>
    <t>Analysis and reduction of the errors of predicting prescribed burn emission</t>
  </si>
  <si>
    <t>Porada</t>
  </si>
  <si>
    <t>Joachim</t>
  </si>
  <si>
    <t>The effect of aluminum on the growth and mineral composition of Douglas-fir and western hemlock</t>
  </si>
  <si>
    <t>Microhabitat use of small mammals revealed by radiotelemetry and livetrapping</t>
  </si>
  <si>
    <t>Reinhardt</t>
  </si>
  <si>
    <t>Chlorinated emissions in smoke from burning forest fuels</t>
  </si>
  <si>
    <t>Rogers</t>
  </si>
  <si>
    <t>A study of growth stability in hybrid poplar clones</t>
  </si>
  <si>
    <t>Rossi</t>
  </si>
  <si>
    <t>Amadeo</t>
  </si>
  <si>
    <t>Acid prehydrolysis of cottonwood with sulfur dioxide</t>
  </si>
  <si>
    <t>Doreen</t>
  </si>
  <si>
    <t>The implications of different spatial scales on interpretation of small mammal habitat association patterns</t>
  </si>
  <si>
    <t>Liyuan</t>
  </si>
  <si>
    <t>The properties and genesis of volcanic ash influenced soils of western Washington</t>
  </si>
  <si>
    <t>Wiard</t>
  </si>
  <si>
    <t>Brenda</t>
  </si>
  <si>
    <t>Growth of selected Populus clones as affected by leaf orientation, light interception and photosynthesis</t>
  </si>
  <si>
    <t>Ager</t>
  </si>
  <si>
    <t>Genetic variation in red alder (Alnus rubra Bong) in relation to climate and geography of the Pacific Northwest</t>
  </si>
  <si>
    <t>Bowers</t>
  </si>
  <si>
    <t>Effects of windthrow on soil properties and spatial variability in southeast Alaska</t>
  </si>
  <si>
    <t>Breitsprecher</t>
  </si>
  <si>
    <t>Stem-growth periodicity of trees in a tropical wet forest of Costa Rica</t>
  </si>
  <si>
    <t>Jacqueline</t>
  </si>
  <si>
    <t>Renée</t>
  </si>
  <si>
    <t>Foliage respiration of Abies amabilis</t>
  </si>
  <si>
    <t>Aluminum biogeochemistry in a subalpine Abies amabilis ecosystem</t>
  </si>
  <si>
    <t>Gower</t>
  </si>
  <si>
    <t>Stith</t>
  </si>
  <si>
    <t>A comparison of aboveground productivity and carbon and nutrient allocation patterns of a deciduous (Larix occidentalis) and evergreen (Pinus contorta) conifer in the east slope forests of the Washington Cascades</t>
  </si>
  <si>
    <t>Hruitfiord</t>
  </si>
  <si>
    <t>The hydrogenation of glucose with Raney-nickel: an examination of the side reactions</t>
  </si>
  <si>
    <t>Mandzak</t>
  </si>
  <si>
    <t>Fertility, productivity, and management of forest lands with calcareous soils in western Montana</t>
  </si>
  <si>
    <t>Effect of various communicative methods for controlling visitor removal of pumice at Mount St Helens National Volcanic Monument</t>
  </si>
  <si>
    <t>Evelyn</t>
  </si>
  <si>
    <t>The population dynamics and habitat ecology of elk in the Mount St Helens blast zone</t>
  </si>
  <si>
    <t>O'Hara</t>
  </si>
  <si>
    <t>Incorporating spatial constraints into the timber harvest scheduling problem</t>
  </si>
  <si>
    <t>Thinning even-aged Douglas-fir stands : effects of density and structure on stand volume growth</t>
  </si>
  <si>
    <t>Vogt</t>
  </si>
  <si>
    <t>Douglas-fir ecosystems in western Washington: biomass and production as related to site quality and stand age</t>
  </si>
  <si>
    <t>Zuller</t>
  </si>
  <si>
    <t>An investigation of sequential cluster estimation in forest sampling</t>
  </si>
  <si>
    <t>Christiansen</t>
  </si>
  <si>
    <t>A spruce-lichen woodland in northern Alaska: post-fire regeneration and community dynamics</t>
  </si>
  <si>
    <t>Cobb</t>
  </si>
  <si>
    <t>Fields</t>
  </si>
  <si>
    <t>Development of mixed western larch, lodgepole pine, Douglas-fir, and grand fir stands in Eastern Washington</t>
  </si>
  <si>
    <t>Coble</t>
  </si>
  <si>
    <t>Maguire</t>
  </si>
  <si>
    <t>Early cumulative height growth of three upper-slope tree species in western Washington</t>
  </si>
  <si>
    <t>Czech</t>
  </si>
  <si>
    <t>The impact of recreational traffic on elk in the volcanic blast zone of Mt St Helens</t>
  </si>
  <si>
    <t>Dykes</t>
  </si>
  <si>
    <t>Jeff</t>
  </si>
  <si>
    <t>Micriobial degradation of glucoisosaccharinic acid</t>
  </si>
  <si>
    <t>Egtvedt</t>
  </si>
  <si>
    <t>Habitat use of spotted owls within the Cedar River Watershed</t>
  </si>
  <si>
    <t>Kuykendall</t>
  </si>
  <si>
    <t>Feasibility of establishing aesthetic injury levels for root weevil damage on rhododendron</t>
  </si>
  <si>
    <t>Lundquist</t>
  </si>
  <si>
    <t>Habitat use by cavity-nesting birds in the southern Washington Cascades</t>
  </si>
  <si>
    <t>Purser</t>
  </si>
  <si>
    <t>The impact of clearcut logging with high-lead yarding on spatial distribution and variability of infiltration capacities on a forest hillslope</t>
  </si>
  <si>
    <t>Redlin</t>
  </si>
  <si>
    <t>Comparison of regression models for biomass estimation of young Douglas-fir in western Washington</t>
  </si>
  <si>
    <t>Sherpa</t>
  </si>
  <si>
    <t>Lhakpa</t>
  </si>
  <si>
    <t>Norbu</t>
  </si>
  <si>
    <t>Growth of mixed and pure stands of red alder and black cottonwood in short rotation</t>
  </si>
  <si>
    <t>Swezy</t>
  </si>
  <si>
    <t>Mortality and stress of ponderosa pine after low intensity prescribed fire at Crater Lake, Oregon</t>
  </si>
  <si>
    <t>Wolfe</t>
  </si>
  <si>
    <t xml:space="preserve">Atmospheric deposition to a forest ecosystem: seasonal variation and interactions with the canopy </t>
  </si>
  <si>
    <t>Banko</t>
  </si>
  <si>
    <t>Breeding biology and conservation of the nene, Hawaiian goose (Nesochen sandvicensis)</t>
  </si>
  <si>
    <t>Bigger</t>
  </si>
  <si>
    <t>Mollie</t>
  </si>
  <si>
    <t>Effects of harvest intensity on nutrient removal, nutrient leaching and growth of seedlings in individual stands of high and low productivity red alder and Douglas-fir</t>
  </si>
  <si>
    <t>Alternative policies for environmental management : regulations, taxes/subsidies, and amenity markets</t>
  </si>
  <si>
    <t>Coleman</t>
  </si>
  <si>
    <t>Water relations of ectomycorrhizal Douglas-fir</t>
  </si>
  <si>
    <t>Adams</t>
  </si>
  <si>
    <t>An econometric model of the New Zealand lumber market</t>
  </si>
  <si>
    <t>Friend</t>
  </si>
  <si>
    <t>Nitrogen stress and fine root growth of Douglas-fir</t>
  </si>
  <si>
    <t>Homann</t>
  </si>
  <si>
    <t>Sulfur release and retention in forest soil organic matter</t>
  </si>
  <si>
    <t>Hsiang</t>
  </si>
  <si>
    <t>Variability in growth, population structure, and virulence of Heterobasidion annosum (Fr) Bref</t>
  </si>
  <si>
    <t>The fluted western hemlock of southeastern Alaska</t>
  </si>
  <si>
    <t>Käär</t>
  </si>
  <si>
    <t>Outi Maarit</t>
  </si>
  <si>
    <t>A multivariate approach for assessing the importance of selected wood product characteristics along an export marketing channel for Washington State's lumber products</t>
  </si>
  <si>
    <t>Kjelgren</t>
  </si>
  <si>
    <t>Development of Liquidambar styraciflua L in three urban microclimates</t>
  </si>
  <si>
    <t>Marrett</t>
  </si>
  <si>
    <t>Acid soil processes in the Okpilak Valley, arctic Alaska</t>
  </si>
  <si>
    <t>Effects of foliar nitrogen concentration on Rubisco (RuBP) carboxylase) activity in Douglas-fir</t>
  </si>
  <si>
    <t>Paige</t>
  </si>
  <si>
    <t>Dwayne</t>
  </si>
  <si>
    <t>Factors affecting the population structure and dynamics of Rocky Mountain elk (Cervus elaphus nelsoni) in the Cedar River watershed, Washington</t>
  </si>
  <si>
    <t>Sidabutar</t>
  </si>
  <si>
    <t>Hiras</t>
  </si>
  <si>
    <t>An investigation of the impacts of domestic log processing and log export restrictions on Indonesia's export earnings from logs, lumber, and plywood</t>
  </si>
  <si>
    <t>Stokowski</t>
  </si>
  <si>
    <t>A revised sociology of leisure : the social relationships and network structures of leisure behaviors</t>
  </si>
  <si>
    <t>Youn</t>
  </si>
  <si>
    <t>Yeo-Chang</t>
  </si>
  <si>
    <t>An econometric analysis of the Korean pulp and paper industry</t>
  </si>
  <si>
    <t>Seasonal variations in the soil solutions of a subalpine spodosol collected using low-tension lysimetry and centrifugation</t>
  </si>
  <si>
    <t>Rose</t>
  </si>
  <si>
    <t>The characterization of glass fibers for papermaking</t>
  </si>
  <si>
    <t>A property rights economics interpretation of the formation of landowner-based organizations for non-industrial private forest owners</t>
  </si>
  <si>
    <t>Becker</t>
  </si>
  <si>
    <t>Forage enhancement in the Pacific Northwest: improving elk habitat and forest regeneration</t>
  </si>
  <si>
    <t>Davis</t>
  </si>
  <si>
    <t>Gustafson</t>
  </si>
  <si>
    <t>Treatment and characterization of carbon fibers surfaces</t>
  </si>
  <si>
    <t>DeSilvis</t>
  </si>
  <si>
    <t>Size, composition, and foraging behavior of mixed-species flocks in winter/early spring in the Puget Sound lowlands</t>
  </si>
  <si>
    <t>Gracz</t>
  </si>
  <si>
    <t>Reestablishment of Abies lasiocarpa after fire in the Pacific Northwest</t>
  </si>
  <si>
    <t>Hall</t>
  </si>
  <si>
    <t>Comparison of fuel consumption between high intensity fires and moderate intensity fires in logging slash</t>
  </si>
  <si>
    <t>Jordan</t>
  </si>
  <si>
    <t>The decay impact by Heterobasidion annosum on the wood, pulping, and papermaking properties of western hemlock (Tsuga heterophylla)</t>
  </si>
  <si>
    <t>Kunz</t>
  </si>
  <si>
    <t>The dynamics of an intensively harvested Columbian black-tailed deer population (Odocoileus hemionus columbianus) on Indian Island Naval Base</t>
  </si>
  <si>
    <t>Potash</t>
  </si>
  <si>
    <t>Sprouting of red heather (Phyllodoce empetriformis) in response to fire</t>
  </si>
  <si>
    <t>Reichard</t>
  </si>
  <si>
    <t>The systematics and horticultural potential of the Drimys winteri JR &amp; G Forst (Winteraceae) complex of Chile and Argentina</t>
  </si>
  <si>
    <t>Shirley</t>
  </si>
  <si>
    <t>Herbicide studies with Populus trichocarpa T &amp; G and P trichocarpa X P deltoides hybrids in the Pacific Northwest</t>
  </si>
  <si>
    <t>Stirling</t>
  </si>
  <si>
    <t>Men of integrity: an interpretive history of the Puget Sound Log Scaling and Grading Bureau</t>
  </si>
  <si>
    <t>Takahara</t>
  </si>
  <si>
    <t>Potential timber supply from Japanese man-made forests</t>
  </si>
  <si>
    <t>Vanderraay</t>
  </si>
  <si>
    <t>Brigitta</t>
  </si>
  <si>
    <t>Management strategies for wildlife habitat areas on the Gifford Pinchot National Forest</t>
  </si>
  <si>
    <t>An efficient market hypothesis applied to Forest Service stumpage sales</t>
  </si>
  <si>
    <t>Winterowd</t>
  </si>
  <si>
    <t>Chitosan coated fibers: synthesis, characterization and selected applications</t>
  </si>
  <si>
    <t>Wolanek</t>
  </si>
  <si>
    <t>An investigation of hillslope runoff processes before and after application of municipal sewage sludge</t>
  </si>
  <si>
    <t>Woolfson</t>
  </si>
  <si>
    <t>Joy</t>
  </si>
  <si>
    <t>Insects feeding on Pinus radiata D Don throughout the world: An annotated bibliography</t>
  </si>
  <si>
    <t>Heath</t>
  </si>
  <si>
    <t>Stand-level decision making under risk</t>
  </si>
  <si>
    <t>Nitrogen dynamics of pulp and paper sludge amendments to forest soils</t>
  </si>
  <si>
    <t>Hooper</t>
  </si>
  <si>
    <t>Photostabilization of high yield pulps with sulfur-containing compounds</t>
  </si>
  <si>
    <t>Jiménez de Negri</t>
  </si>
  <si>
    <t>The impact of liquor penetration on pulping nonuniformity</t>
  </si>
  <si>
    <t>Lehmkuhl</t>
  </si>
  <si>
    <t>The ecology of a south-Asian tall-grass community</t>
  </si>
  <si>
    <t>Maness</t>
  </si>
  <si>
    <t>A technique for the combined optimization of log sawing and bucking strategies</t>
  </si>
  <si>
    <t>Muvundamina</t>
  </si>
  <si>
    <t>Mutombo</t>
  </si>
  <si>
    <t xml:space="preserve">Bicomponent chitosan fiber networks </t>
  </si>
  <si>
    <t>Neuman</t>
  </si>
  <si>
    <t>Dawn</t>
  </si>
  <si>
    <t>Smit</t>
  </si>
  <si>
    <t>Leaf responses to root hypoxia in Phaseolus vulgaris L: involvement of plant hormones</t>
  </si>
  <si>
    <t>Opalach</t>
  </si>
  <si>
    <t>The development of a diameter distribution projection model for Douglas-fir</t>
  </si>
  <si>
    <t>Arthropod populations at Mount St Helens: survival and revival</t>
  </si>
  <si>
    <t>Swearingen</t>
  </si>
  <si>
    <t>Moral development and environmental ethics</t>
  </si>
  <si>
    <t>Stand structure, stand differentiation and stem form in Douglas-fir</t>
  </si>
  <si>
    <t>Toro</t>
  </si>
  <si>
    <t>Jorge</t>
  </si>
  <si>
    <t>Alejandro</t>
  </si>
  <si>
    <t>The growth potential for Eucalyptus delegatensis on Chilean volcanic soils</t>
  </si>
  <si>
    <t>Artman</t>
  </si>
  <si>
    <t>Vanessa</t>
  </si>
  <si>
    <t>Breeding bird populations and vegetation characteristics in commercially thinned and unthinned western hemlock forests of Washington</t>
  </si>
  <si>
    <t>Rae</t>
  </si>
  <si>
    <t>Active management of streamside forests</t>
  </si>
  <si>
    <t>Biggs</t>
  </si>
  <si>
    <t>Gretchen</t>
  </si>
  <si>
    <t>New forestry and the National Forest Management Act: elements of a solution to the controversy surrounding national forest management in the Pacific Northwest</t>
  </si>
  <si>
    <t>Natural abatement of fire hazard in Douglas-fir blowdown and thinning fuelbeds</t>
  </si>
  <si>
    <t>Chun</t>
  </si>
  <si>
    <t>Byongwa</t>
  </si>
  <si>
    <t>Surface studies of carbon fibers</t>
  </si>
  <si>
    <t>Compton</t>
  </si>
  <si>
    <t>Jana</t>
  </si>
  <si>
    <t>Elise</t>
  </si>
  <si>
    <t>Phosphorus distribution and cycling under red alder: implications for second rotation alder growth and nutrition</t>
  </si>
  <si>
    <t>De Bary Pereda</t>
  </si>
  <si>
    <t>Sonia</t>
  </si>
  <si>
    <t>Influence of nest-site characteristics on the reproductive success of Magellanic penguins</t>
  </si>
  <si>
    <t>Dirks</t>
  </si>
  <si>
    <t>An assessment of the secondary wood products industries in Washington state</t>
  </si>
  <si>
    <t>Emers</t>
  </si>
  <si>
    <t>Sprugel</t>
  </si>
  <si>
    <t>Community patterns along a water level gradient in freshwater wetlands</t>
  </si>
  <si>
    <t>Ghosn</t>
  </si>
  <si>
    <t>Anne</t>
  </si>
  <si>
    <t>Water-soluble sulfur-containing brightness stabilizers for mechanical pulp</t>
  </si>
  <si>
    <t>Gray</t>
  </si>
  <si>
    <t>Forest structure on the Siouxon Burn, southern Washington Cascades: comparison of single and multiple burns</t>
  </si>
  <si>
    <t>Hawe</t>
  </si>
  <si>
    <t>Kathe</t>
  </si>
  <si>
    <t>An evaluation of the Riparian Aerial Photographic Inventory of Disturbance technique: applications for use in watershed planning</t>
  </si>
  <si>
    <t>Hemmen</t>
  </si>
  <si>
    <t>Wound response in poplar foliage phenolic compounds</t>
  </si>
  <si>
    <t>Huang</t>
  </si>
  <si>
    <t>Yue</t>
  </si>
  <si>
    <t>Sugar maple bark extractives chemistry</t>
  </si>
  <si>
    <t>Ender</t>
  </si>
  <si>
    <t>Interactive real-time computer simulation of forest harvesting equipment</t>
  </si>
  <si>
    <t>Lenard</t>
  </si>
  <si>
    <t>Alex</t>
  </si>
  <si>
    <t>Land conservation and the flow of goods</t>
  </si>
  <si>
    <t>Luce</t>
  </si>
  <si>
    <t>Analysis of infiltration and overland flow from small plots on forest roads</t>
  </si>
  <si>
    <t>Medbury</t>
  </si>
  <si>
    <t>Scot</t>
  </si>
  <si>
    <t>The Olmsted taxonomic arboretum and its applications to Washington Park, Seattle</t>
  </si>
  <si>
    <t>Rector</t>
  </si>
  <si>
    <t>Small mammal and carabid beetle fauna associated with montane rivers at Mount Rainier National Park</t>
  </si>
  <si>
    <t>Sheeran</t>
  </si>
  <si>
    <t>A profile of consumer preferences for baby diapers</t>
  </si>
  <si>
    <t>Steinberg</t>
  </si>
  <si>
    <t>Incentives and goals of environmental interest groups</t>
  </si>
  <si>
    <t>Wahl</t>
  </si>
  <si>
    <t>Erin</t>
  </si>
  <si>
    <t>A comparison of hardwood pulping: hybrid poplar, Eucalyptus grandis and Eucalyptus gummifera</t>
  </si>
  <si>
    <t>Widardjo</t>
  </si>
  <si>
    <t>Djoko</t>
  </si>
  <si>
    <t>The news coverage of tropical deforestation in selected American periodicals</t>
  </si>
  <si>
    <t>Wisniewski</t>
  </si>
  <si>
    <t>Veronica</t>
  </si>
  <si>
    <t>Johnson, J</t>
  </si>
  <si>
    <t>The influence of bordered pit aspiration on diffusion in Douglas-fir sapwood below the fiber saturation point</t>
  </si>
  <si>
    <t>Chandler</t>
  </si>
  <si>
    <t>Ecological knowledge in a traditional agroforest management system among peasants in China</t>
  </si>
  <si>
    <t>Sianturi</t>
  </si>
  <si>
    <t>Apul</t>
  </si>
  <si>
    <t>An optimal harvesting model to evaluate the Indonesian Selective Cutting System for secondary dipterocarp forests</t>
  </si>
  <si>
    <t>Dar-Hsiung</t>
  </si>
  <si>
    <t>Forest management planning decision making under uncertainty</t>
  </si>
  <si>
    <t>The controlled release of nerve growth factor protein from a chitosan matrix</t>
  </si>
  <si>
    <t>Agarwal</t>
  </si>
  <si>
    <t>Niraj</t>
  </si>
  <si>
    <t>Carbohydrate degradation kinetics in alkaline pulping</t>
  </si>
  <si>
    <t>Jason</t>
  </si>
  <si>
    <t>Trends in female northern fur seal, Callorhinus ursinus, feeding cycles indicated by nursing lines in juvenile male teeth</t>
  </si>
  <si>
    <t>Phosphate uptake by ectomycorrhizal fungi and excised Douglas-fir roots</t>
  </si>
  <si>
    <t>Buchanan</t>
  </si>
  <si>
    <t>Spotted owl nest site characteristics in mixed conifer forests of the eastern Cascade Mountains, Washington</t>
  </si>
  <si>
    <t>Chappell</t>
  </si>
  <si>
    <t>Fire ecology and seedling establishment in Shasta red fir (Abies magnifica var shastensis) forests of Crater Lake National Park, Oregon</t>
  </si>
  <si>
    <t>Coffin</t>
  </si>
  <si>
    <t>Bengt</t>
  </si>
  <si>
    <t>Effects of forest cover on rate of water delivery to the soil during rain-on-snow</t>
  </si>
  <si>
    <t>Dempsey</t>
  </si>
  <si>
    <t>Fate of arsenic and cadmium in forest soils downwind from the Tacoma copper smelter</t>
  </si>
  <si>
    <t>Elvidge</t>
  </si>
  <si>
    <t>The interpretive desires of overnight visitors at four campgrounds in Coulee Dam National Recreation Area</t>
  </si>
  <si>
    <t>He</t>
  </si>
  <si>
    <t>Quan</t>
  </si>
  <si>
    <t>Bonding mechanisms between carbon fiber surfaces and polymer matrices</t>
  </si>
  <si>
    <t>Hood</t>
  </si>
  <si>
    <t>A comparison of methods for scheduling timber harvests and road construction subject to spatial constraints</t>
  </si>
  <si>
    <t>Efficiency of the Kodiak king crab fishing fleet</t>
  </si>
  <si>
    <t>Adelaide</t>
  </si>
  <si>
    <t>Effects of landslide-dam-break floods on channel morphology</t>
  </si>
  <si>
    <t>Planning community-based environmental education for river management: a case study</t>
  </si>
  <si>
    <t>Lock</t>
  </si>
  <si>
    <t>Old-growth riparian birds of the Olympic Peninsula: Effects of stream size on community structure</t>
  </si>
  <si>
    <t>Matheison</t>
  </si>
  <si>
    <t>Gustason</t>
  </si>
  <si>
    <t>A study of RDH pulping of southern hardwoods and development of a predictive model for RDH pulping of white oak</t>
  </si>
  <si>
    <t>Reuling</t>
  </si>
  <si>
    <t>Melly</t>
  </si>
  <si>
    <t>Elephant use of the Marang Forest Reserve in northern Tanzania</t>
  </si>
  <si>
    <t>Sato</t>
  </si>
  <si>
    <t>Eisho</t>
  </si>
  <si>
    <t>Social forestry and evaluation of social forestry projects</t>
  </si>
  <si>
    <t>Vegetation and conifer seedling response to clearcutting of alluvial spruce sites in southeast Alaska</t>
  </si>
  <si>
    <t>Toth</t>
  </si>
  <si>
    <t>Elod</t>
  </si>
  <si>
    <t>An analysis of hydrologic cumulative effects in a large watershed in western Washington</t>
  </si>
  <si>
    <t>Van Pelt</t>
  </si>
  <si>
    <t xml:space="preserve">Colonization of alluvium along two rivers in western Washington </t>
  </si>
  <si>
    <t>Human disturbance and habitat use patterns of the mountain goats (Oreamnos americanus) on White Chuck Mountain, Washington</t>
  </si>
  <si>
    <t>Jiquan</t>
  </si>
  <si>
    <t>Edge effects: microclimatic pattern and biological responses in old-growth Douglas-fir forests</t>
  </si>
  <si>
    <t>Dunlap</t>
  </si>
  <si>
    <t>Joan</t>
  </si>
  <si>
    <t>Genetic variation in natural populations of Populus trichocarpa T &amp; G from four river valleys in Washington</t>
  </si>
  <si>
    <t>Galloway</t>
  </si>
  <si>
    <t>Beyond afforestation: a case study in highland Ecuador</t>
  </si>
  <si>
    <t>Projecting forest stand structures using stand dynamics principles: an adaptive approach</t>
  </si>
  <si>
    <t>López-Dellamary</t>
  </si>
  <si>
    <t>Fernando</t>
  </si>
  <si>
    <t>Surface modification of pulp fibers with amino acids for Zwitterionic bonding</t>
  </si>
  <si>
    <t>McNaughton</t>
  </si>
  <si>
    <t>Marvin</t>
  </si>
  <si>
    <t>Soil temperature effects on seedling water balance in subalpine conifers</t>
  </si>
  <si>
    <t>Kathan</t>
  </si>
  <si>
    <t>Trees please: guidelines for an effective tree protection program</t>
  </si>
  <si>
    <t>Moeur</t>
  </si>
  <si>
    <t>Melinda</t>
  </si>
  <si>
    <t>Spatial variation in conifers regenerating beneath old growth forest canopies</t>
  </si>
  <si>
    <t>The formation of chloroform and dioxins in pulp bleaching</t>
  </si>
  <si>
    <t>Pu</t>
  </si>
  <si>
    <t>Qiusheng</t>
  </si>
  <si>
    <t>Theoretical and experimental studies of the RDH (rapid displacement heating) pulping process</t>
  </si>
  <si>
    <t>Qian</t>
  </si>
  <si>
    <t>Ping</t>
  </si>
  <si>
    <t>Estimation of the energy budget on inclined surfaces</t>
  </si>
  <si>
    <t>Scarascia-Mugnozza</t>
  </si>
  <si>
    <t>Giuseppe</t>
  </si>
  <si>
    <t>Edmondo</t>
  </si>
  <si>
    <t>Physiological and morphological determinants of yield in intensively cultured poplars (Populus spp)</t>
  </si>
  <si>
    <t>Segura-Warnholtz</t>
  </si>
  <si>
    <t>Gerardo</t>
  </si>
  <si>
    <t>Dynamics of old-growth forests of Abies amabilis impacted by tephra from the 1980 eruption of Mount St Helens, Washington</t>
  </si>
  <si>
    <t>Ecology of root and butt rot fungi in young-growth western hemlock</t>
  </si>
  <si>
    <t>Labor demand and factor substitution in the western Washington sawmill industry</t>
  </si>
  <si>
    <t>A dynamic programming algorithm for optimization of even-aged stand management</t>
  </si>
  <si>
    <t>Bass</t>
  </si>
  <si>
    <t>Rapid modeling techniques for interactive simulation of forest harvest machinery</t>
  </si>
  <si>
    <t>Brallier</t>
  </si>
  <si>
    <t>Sara</t>
  </si>
  <si>
    <t>Liming effects on trace metal plant availability of a coarse-textured sewage sludge soil</t>
  </si>
  <si>
    <t>Connelly</t>
  </si>
  <si>
    <t>The cumulative effects of forest management on peak flows during rain-on-snow events</t>
  </si>
  <si>
    <t>Emphandhu</t>
  </si>
  <si>
    <t>Dachanee</t>
  </si>
  <si>
    <t>Land use conflict and public participation as a conflict management tool in park management planning process : a case of Doi Inthanon National Park in Thailand</t>
  </si>
  <si>
    <t>Long-term population dynamics of a black-tailed deer herd on commercial forestland in western Washington</t>
  </si>
  <si>
    <t>Greenway</t>
  </si>
  <si>
    <t>A geographic information system analysis of bare ground on the Olympic National Forest 26 years after harvest</t>
  </si>
  <si>
    <t>Krejsl</t>
  </si>
  <si>
    <t>Transformation of septic tank effluent in sand-filter systems underlain with highly permeable glacial outwash soil</t>
  </si>
  <si>
    <t>Mei</t>
  </si>
  <si>
    <t>Using the blackadar model for atmospheric boundary layers over land and over ocean</t>
  </si>
  <si>
    <t>Little</t>
  </si>
  <si>
    <t>Ronda</t>
  </si>
  <si>
    <t>Subalpine tree regeneration following fire : effects of climate and other factors</t>
  </si>
  <si>
    <t>Naiman</t>
  </si>
  <si>
    <t>Old growth riparian birds of the Olympic Peninsula: Effects of stream size on community structure</t>
  </si>
  <si>
    <t>Luo</t>
  </si>
  <si>
    <t>Yuping</t>
  </si>
  <si>
    <t>Control of brightness reversion by inorganic chemical additives</t>
  </si>
  <si>
    <t>Mayovsky</t>
  </si>
  <si>
    <t>A comparison of low kappa kraft, kraft-SAQ, polysulfide, polysulfide-SAQ pulping and physical properties of a Douglas-fir - lodgepole pine mixture</t>
  </si>
  <si>
    <t>Parks</t>
  </si>
  <si>
    <t>A landslide inventory of the Finney Creek Watershed, Skagit County, Washington</t>
  </si>
  <si>
    <t>Rust</t>
  </si>
  <si>
    <t>Plant ecology of a coastal headland: Iceberg Point, Lopez Island, Washington</t>
  </si>
  <si>
    <t>Soetanto</t>
  </si>
  <si>
    <t>Sri</t>
  </si>
  <si>
    <t>Susilowati</t>
  </si>
  <si>
    <t>The effects of alkaline papermaking on electrical resistivities and stiffness of non-contact printing paper</t>
  </si>
  <si>
    <t>Sugden</t>
  </si>
  <si>
    <t>Monitoring and modeling soil-water response to precipitation in a hillslope hollow in the Cascade Mountains, western Washington State</t>
  </si>
  <si>
    <t>Kristin</t>
  </si>
  <si>
    <t>Role-making and coping strategies among women in timber-dependent communities</t>
  </si>
  <si>
    <t>White</t>
  </si>
  <si>
    <t>Effects of twig crotch feeding on egg development in the smaller European elm bark beetle, Scolytus multistriatus (Marsh) (Coleoptera:Scolytidae), and the 1991 seasonal flight pattern for the local elm bark beetle population</t>
  </si>
  <si>
    <t>Joyce</t>
  </si>
  <si>
    <t>A study of natural revegetation on landfills and other disturbed sites in King and Pierce counties</t>
  </si>
  <si>
    <t>Zientek</t>
  </si>
  <si>
    <t>Lasell</t>
  </si>
  <si>
    <t>The land application of municipal sewage sludge: a case study of the public perception of risk and community decision-making</t>
  </si>
  <si>
    <t>Alavarado-Celestino</t>
  </si>
  <si>
    <t>Ernesto</t>
  </si>
  <si>
    <t>Large forest fires: an analysis using extreme value theory and robust statistics</t>
  </si>
  <si>
    <t>Basabe</t>
  </si>
  <si>
    <t>Anthony III</t>
  </si>
  <si>
    <t>Ozone in western Washington forests and Douglas-fir seedling response</t>
  </si>
  <si>
    <t>Beltz</t>
  </si>
  <si>
    <t>The kinetics of poly(acrylonitrile) homopolymer and co-polymer cyclization</t>
  </si>
  <si>
    <t>Choi</t>
  </si>
  <si>
    <t>In</t>
  </si>
  <si>
    <t>Gyu</t>
  </si>
  <si>
    <t>Chemical characterization of organic matter in temperate coniferous soil</t>
  </si>
  <si>
    <t>Eastin</t>
  </si>
  <si>
    <t>A framework for assessing strategic options in responding to boycotts : Ghana and the tropical hardwood boycott in Europe</t>
  </si>
  <si>
    <t>Joo</t>
  </si>
  <si>
    <t>Rin</t>
  </si>
  <si>
    <t>Won</t>
  </si>
  <si>
    <t>The impacts of domestic and offshore resource supply changes on the Japanese softwood forest product markets</t>
  </si>
  <si>
    <t>Lu</t>
  </si>
  <si>
    <t>Hui-sheng</t>
  </si>
  <si>
    <t>Analysis of overland flow hydrographs from spatially variable hillslopes - effect of plot length</t>
  </si>
  <si>
    <t>Ma</t>
  </si>
  <si>
    <t>Hwan-Ok</t>
  </si>
  <si>
    <t>Substitution possibilities for raw materials in the US paper and paperboard industry</t>
  </si>
  <si>
    <t>Martin-Yanny</t>
  </si>
  <si>
    <t>The impacts of urbanization on wetland bird communities</t>
  </si>
  <si>
    <t>Quinn</t>
  </si>
  <si>
    <t>The distribution, movements, and diet of coyotes in urban areas of western Washington</t>
  </si>
  <si>
    <t>Schaap</t>
  </si>
  <si>
    <t>Wieger</t>
  </si>
  <si>
    <t>Use of branch and whole tree exposure systems to evaluate ozone impacts on forest trees</t>
  </si>
  <si>
    <t>Svendson</t>
  </si>
  <si>
    <t>Claus</t>
  </si>
  <si>
    <t>Ecological relationships between elk and deer: behavior and plant-herbivore interactions</t>
  </si>
  <si>
    <t xml:space="preserve">Distribution and habitat selection by wintering trumpeter swans (Cygnus buccinator) in the lower Skagit Valley, Washington </t>
  </si>
  <si>
    <t>Bergen</t>
  </si>
  <si>
    <t>Fridley</t>
  </si>
  <si>
    <t>Mitigating potential impact to visual quality during the design of forest operational plans</t>
  </si>
  <si>
    <t>Bialozynski</t>
  </si>
  <si>
    <t xml:space="preserve">An industrial analysis of the US millwork industry </t>
  </si>
  <si>
    <t>Christy</t>
  </si>
  <si>
    <t>Robin</t>
  </si>
  <si>
    <t xml:space="preserve">Radiotracking Myotis bats on Long Island, Washington </t>
  </si>
  <si>
    <t>Coles</t>
  </si>
  <si>
    <t>René</t>
  </si>
  <si>
    <t>Quantifying nonpoint source pollution from Hobby Farm Horse Pastures and the effect of a ten foot vegetated filter strip</t>
  </si>
  <si>
    <t>Cothern</t>
  </si>
  <si>
    <t xml:space="preserve">A three-dimensional morphological model for root growth and spatial occupancy </t>
  </si>
  <si>
    <t>DeFerrari</t>
  </si>
  <si>
    <t>Collette</t>
  </si>
  <si>
    <t>Brubaker/Naiman</t>
  </si>
  <si>
    <t xml:space="preserve">Exotic plant invasions across landscape patch types on the Olympic Peninsula </t>
  </si>
  <si>
    <t>Bat activity in managed forests of the southwestern Cascade Range</t>
  </si>
  <si>
    <t>Farmer</t>
  </si>
  <si>
    <t>Augustus</t>
  </si>
  <si>
    <t>Jenkins III</t>
  </si>
  <si>
    <t xml:space="preserve">Follow-up activities for field trips: fourth graders in a public garden </t>
  </si>
  <si>
    <t>Shelley</t>
  </si>
  <si>
    <t xml:space="preserve">A kappa number controller for the RDH pulping process </t>
  </si>
  <si>
    <t>Freeland</t>
  </si>
  <si>
    <t>Sodium hydroxide treatment of old corrugated containers (OCC) for strength improvement during recycling</t>
  </si>
  <si>
    <t>Gahr</t>
  </si>
  <si>
    <t>Megan</t>
  </si>
  <si>
    <t xml:space="preserve">Natural history, burrow habitat and use, and home range of the pygmy rabbit (Brachylagus idahoensis) of Sagebrush Flat, Washington </t>
  </si>
  <si>
    <t>Gall</t>
  </si>
  <si>
    <t xml:space="preserve">Variation in velocity profiles and available habitat with increasing discharge within riffle and pool habitat units in three Puget Sound lowland salmonid streams </t>
  </si>
  <si>
    <t>Gaus</t>
  </si>
  <si>
    <t xml:space="preserve">Soils of stormwater infiltration basins in Puget Sound region: trace metal form and concentration and comparison to Washington State Department of Ecology guidelines </t>
  </si>
  <si>
    <t>Hansen</t>
  </si>
  <si>
    <t>Habitat use by Roosevelt elk in relation to roads on the Olympic Peninsula</t>
  </si>
  <si>
    <t>Flight, emergence, and oviposition patterns of the Douglas-fir pitch moth, Synanthedon novaroensis (Hy Edwards) (Lepidoptera:Sesiidae), in Western Washington</t>
  </si>
  <si>
    <t>Krueger</t>
  </si>
  <si>
    <t>Jennings</t>
  </si>
  <si>
    <t>Hodgson</t>
  </si>
  <si>
    <t>The relationship between single fiber contact angle and sizing performance</t>
  </si>
  <si>
    <t>Lenz</t>
  </si>
  <si>
    <t>Mallory</t>
  </si>
  <si>
    <t>deLacey</t>
  </si>
  <si>
    <t xml:space="preserve">Mule deer habitat effectiveness modeling: a validation study on the Lake Chelan winter range, Washington </t>
  </si>
  <si>
    <t>Maybury</t>
  </si>
  <si>
    <t xml:space="preserve">Microbial and invertebrate changes in Douglas-fir forest soil four years after partial and complete canopy removal </t>
  </si>
  <si>
    <t>Moffett</t>
  </si>
  <si>
    <t xml:space="preserve">Wood/non-wood substitution: an economic analysis </t>
  </si>
  <si>
    <t>Nickelson</t>
  </si>
  <si>
    <t>Sally</t>
  </si>
  <si>
    <t xml:space="preserve">Long-term reesponses of small mammals and their habitats to biosolids application on Douglas-fir forests </t>
  </si>
  <si>
    <t xml:space="preserve">An analysis of an organizational network for resolving a natural resource conflict at Lake Tahoe </t>
  </si>
  <si>
    <t>Dendroecological study of subalpine conifer growth in the north Cascade mountains</t>
  </si>
  <si>
    <t>Quade</t>
  </si>
  <si>
    <t>Cheryl</t>
  </si>
  <si>
    <t xml:space="preserve">Abundance of arvicoline rodents in post-fire forest communities of the Nowitna National Wildlife Refuge </t>
  </si>
  <si>
    <t>Raghavan</t>
  </si>
  <si>
    <t>Sreeshan</t>
  </si>
  <si>
    <t xml:space="preserve">Mixed Douglas-fir and western redcedar stand management: an adaptive management approach </t>
  </si>
  <si>
    <t>Richardson</t>
  </si>
  <si>
    <t>Differences in ecological cognition among forest managers: effects of childhood experience and institutional affiliation</t>
  </si>
  <si>
    <t>Ripley</t>
  </si>
  <si>
    <t xml:space="preserve">Variation in the settlement of Bankia setacea larvae in the Port of Everett and Puget Sound </t>
  </si>
  <si>
    <t>Roeh</t>
  </si>
  <si>
    <t xml:space="preserve">L </t>
  </si>
  <si>
    <t xml:space="preserve">Estimating Douglas-fir crown profile with a system of equations </t>
  </si>
  <si>
    <t>Searcy</t>
  </si>
  <si>
    <t xml:space="preserve">Old corrugated containers (OCC): the impact of OCC on the mechanical and visual properties of multi-ply linerboard </t>
  </si>
  <si>
    <t>Steel</t>
  </si>
  <si>
    <t>Ashley</t>
  </si>
  <si>
    <t>Woody debris piles: habitat for birds and small mammals in the riparian zone</t>
  </si>
  <si>
    <t>Stofel</t>
  </si>
  <si>
    <t>Julie</t>
  </si>
  <si>
    <t xml:space="preserve">Evaluating wildlife responses to alternative silvicultural practices </t>
  </si>
  <si>
    <t>Stringer</t>
  </si>
  <si>
    <t>Angela</t>
  </si>
  <si>
    <t>Bowman</t>
  </si>
  <si>
    <t>The effects of nitrogen fertilization on the plant and small mammal communities of western Washington powerline rights-of-way</t>
  </si>
  <si>
    <t>Tacey</t>
  </si>
  <si>
    <t xml:space="preserve">Nitrogen fertilization effects on carbon and nitrogen storage in woody debris in second-growth Douglas-fir stands </t>
  </si>
  <si>
    <t>Tian</t>
  </si>
  <si>
    <t>Hong</t>
  </si>
  <si>
    <t xml:space="preserve">Root-shoot interactions in growth: reciprocal grafting in Populus and their F₂ offspring </t>
  </si>
  <si>
    <t>Vickerman</t>
  </si>
  <si>
    <t>A survey of documented woody plant collections in western Washington</t>
  </si>
  <si>
    <t>Wampler</t>
  </si>
  <si>
    <t>Growth of Douglas-fir under partial overstory retention</t>
  </si>
  <si>
    <t xml:space="preserve">Modeling of continuous pulping </t>
  </si>
  <si>
    <t>Backman</t>
  </si>
  <si>
    <t xml:space="preserve">Light acclimation in Abies amabilis canopies </t>
  </si>
  <si>
    <t>Earle</t>
  </si>
  <si>
    <t xml:space="preserve">Forest dynamics in a forest-tundra ecotone, Medicine Bow Mountains, Wyoming                                                                              </t>
  </si>
  <si>
    <t xml:space="preserve">Tree growth, landscape position, and soil properties in a Pinus radiata plantation in Chile </t>
  </si>
  <si>
    <t>Istvan</t>
  </si>
  <si>
    <t>Laurence</t>
  </si>
  <si>
    <t>Communicating the arcane: a conceptual framework for environmental interpretation</t>
  </si>
  <si>
    <t>Kershaw</t>
  </si>
  <si>
    <t xml:space="preserve">Crown structure and stem form development in young stands of western hemlock </t>
  </si>
  <si>
    <t>Kirkham</t>
  </si>
  <si>
    <t xml:space="preserve">Comparison of surface energy fluxes with satellite derived surface energy flux estimates from a shrub-steppe </t>
  </si>
  <si>
    <t>Chi</t>
  </si>
  <si>
    <t>Mechanisms controlling nodulation in Rhizobium/legume and Frankia/alder symbiotic associations</t>
  </si>
  <si>
    <t>Sang-Don,</t>
  </si>
  <si>
    <t>Ecological relationships between coarse woody debris and small mammal community in managed forests of western Washington</t>
  </si>
  <si>
    <t>Lowe</t>
  </si>
  <si>
    <t>Josten</t>
  </si>
  <si>
    <t>Canopy closure in young Dougas-fir forests: Spatial patterns of understory vegetation, soil moisture, and conifer litterfall</t>
  </si>
  <si>
    <t>North</t>
  </si>
  <si>
    <t>Stand structure and truffle abundance associated with northern spotted owl habitat</t>
  </si>
  <si>
    <t>Sarbini</t>
  </si>
  <si>
    <t>Burhanuddin</t>
  </si>
  <si>
    <t>Toward Geographic Information Systems for forest land use planning: A case study in Bengulu Provence, Indonesia</t>
  </si>
  <si>
    <t>Shen</t>
  </si>
  <si>
    <t>Zhenyan,</t>
  </si>
  <si>
    <t xml:space="preserve">A model for analysis of log truck performance using a two-pass stimulation procedure and travel path described by cubic splines </t>
  </si>
  <si>
    <t>Shinn</t>
  </si>
  <si>
    <t xml:space="preserve">Structures of Northwest sawmills </t>
  </si>
  <si>
    <t>Abdullah</t>
  </si>
  <si>
    <t>Rufiie</t>
  </si>
  <si>
    <t>Application of linear programming to Indonesian plywood manufacture</t>
  </si>
  <si>
    <t>Ewing</t>
  </si>
  <si>
    <t>Growth study of yardwaste compost, a demonstration garden at the Center for Urban Horticulture</t>
  </si>
  <si>
    <t>Germination of seeds from wetland soil as a source of plant material for wetland restoration</t>
  </si>
  <si>
    <t>Bankhead</t>
  </si>
  <si>
    <t>The effect of fiber and filler wettability on ink jet print quality</t>
  </si>
  <si>
    <t>Canary</t>
  </si>
  <si>
    <t>Carbon and nitrogen storage following repeated urea fertilization of a second-growth Douglas-fir stand in western Washington</t>
  </si>
  <si>
    <t>Roxanne</t>
  </si>
  <si>
    <t>The influence of sewage sludge fertilization on Armillaria root disease in Douglas-fir</t>
  </si>
  <si>
    <t>Greenberg</t>
  </si>
  <si>
    <t>A decision model and clustering method for multiple objective planning: the Siouxon drainage of Southwest Washington case study</t>
  </si>
  <si>
    <t>Cathleen</t>
  </si>
  <si>
    <t>Sumie</t>
  </si>
  <si>
    <t>Effects of introduced predators on the survival and fledging success of the endangered Hawaiian dark-rumped petrel (Pterodroma phaeopygia sandwichensis)</t>
  </si>
  <si>
    <t>Jacobson</t>
  </si>
  <si>
    <t>Miles</t>
  </si>
  <si>
    <t>The United Nations' Regional Seas Programme: How does It measure up? and beware of the Tiger: The hidden agenda of China's environmental foreign policy</t>
  </si>
  <si>
    <t>Kantor</t>
  </si>
  <si>
    <t>Sylvia</t>
  </si>
  <si>
    <t>Local knowledge and policy development: special forest products in coastal Washington</t>
  </si>
  <si>
    <t>Maruoka</t>
  </si>
  <si>
    <t>Ryoko</t>
  </si>
  <si>
    <t>Fire history of Pseudotsuga menziesii and Abies grandis stands in the Blue Mountains of Oregon and Washington</t>
  </si>
  <si>
    <t>McDermott</t>
  </si>
  <si>
    <t>Forestry and rural development in Costa Rica: an analysis of the roles of government, environmental organizations and rural communities in the evolution of local forest management</t>
  </si>
  <si>
    <t>McKenzie</t>
  </si>
  <si>
    <t>Diameter growth equations and growth and yield projections for two-tiered stands in western Washington</t>
  </si>
  <si>
    <t>McLachlan</t>
  </si>
  <si>
    <t>Stifler</t>
  </si>
  <si>
    <t>Local and regional vegetation change on the northeastern Olympic Peninsula during the Holocene</t>
  </si>
  <si>
    <t>Mycek</t>
  </si>
  <si>
    <t>A classification of riparian plant communities in three geomorphical provences of the Cascade Mountains in western Washington State</t>
  </si>
  <si>
    <t>O'Brien</t>
  </si>
  <si>
    <t>Electonic data transfer within the GIS based University of Washington timber harvest planning system</t>
  </si>
  <si>
    <t>Pulley</t>
  </si>
  <si>
    <t>Establishing a high temperature gas chromatography method that accurately analyzes whole wood extractives samples, with emphasis on the new PNW Populus hybrids</t>
  </si>
  <si>
    <t>Rains</t>
  </si>
  <si>
    <t>Cable</t>
  </si>
  <si>
    <t>Plant community structure along environmental gradients defined by hydrology, redox potential, and shade in two Pacific Northwest palustrine wetlands</t>
  </si>
  <si>
    <t>Robinson</t>
  </si>
  <si>
    <t>Multiple perspectives: rules governing special forest product management in coastal Washington</t>
  </si>
  <si>
    <t>Sauter</t>
  </si>
  <si>
    <t>Explaining variation in western Washington riparian management zone width on state and private lands</t>
  </si>
  <si>
    <t>Seim</t>
  </si>
  <si>
    <t>Gael</t>
  </si>
  <si>
    <t>Response behavior and habitat use of the great horned owl in northwest Washington</t>
  </si>
  <si>
    <t>Evaluating the conservation of avian diversity in eastern Washington: a geographic analysis of upland breeding birds</t>
  </si>
  <si>
    <t>Soll</t>
  </si>
  <si>
    <t>Jonathan</t>
  </si>
  <si>
    <t>Seed number, germination and first year survival of subalpine fir (Abies lasiocarpa) in subalpine meadows of the northeastern Olympic Mountains</t>
  </si>
  <si>
    <t>Stabins</t>
  </si>
  <si>
    <t>Henning</t>
  </si>
  <si>
    <t>Time allocation by the Aleutian Canada geese during the nonbreeding season in California</t>
  </si>
  <si>
    <t>Whytemare</t>
  </si>
  <si>
    <t>Ayn</t>
  </si>
  <si>
    <t>Industrial nitrogen inputs to an Alaskan white spruce forest ecosystem</t>
  </si>
  <si>
    <t>Arasakesari</t>
  </si>
  <si>
    <t>Subramaniam</t>
  </si>
  <si>
    <t>Development and application of process models for continuous and semi-continuous pulp digesters</t>
  </si>
  <si>
    <t>Batista</t>
  </si>
  <si>
    <t>João</t>
  </si>
  <si>
    <t>Bare/Maguire</t>
  </si>
  <si>
    <t>Spatial dynamics of trees in a Brazilian Atlantic tropical forest under natural and managed conditions</t>
  </si>
  <si>
    <t>Jewel</t>
  </si>
  <si>
    <t>Grue</t>
  </si>
  <si>
    <t>Bioassessment of irrigation drainwater effects on aquatic resources in the Klamath Basin of California and Oregon</t>
  </si>
  <si>
    <t>Phosphorus dynamic in red alder and Douglas-fir stands</t>
  </si>
  <si>
    <t>Cooke</t>
  </si>
  <si>
    <t>Spear</t>
  </si>
  <si>
    <t>The edaphic ecology of two western North American composite species</t>
  </si>
  <si>
    <t>Delgado</t>
  </si>
  <si>
    <t>Ezequial</t>
  </si>
  <si>
    <t>The potential of zwitterionic bonding in paper</t>
  </si>
  <si>
    <t>Elyse</t>
  </si>
  <si>
    <t>Cole/Naiman</t>
  </si>
  <si>
    <t>Nitrogen and phosphorus availability, ecosystem processes and plant community dynamics in boreal wetland meadows</t>
  </si>
  <si>
    <t>Feng</t>
  </si>
  <si>
    <t>Sheng</t>
  </si>
  <si>
    <t>An ecosystem approach to the study of late-Quaternary environmental change in southwestern Alaska</t>
  </si>
  <si>
    <t>Loveless</t>
  </si>
  <si>
    <t>Empirical modeling and simultaneous parameter estimation of forest stand dynamics using dynamic linear models</t>
  </si>
  <si>
    <t>McKevlin</t>
  </si>
  <si>
    <t>Martha</t>
  </si>
  <si>
    <t>Effects of cultural treatments on crown architecture and tree growth in short rotation intensive culture plantations of Alnus rubra Bong and hybrids of Populus spp</t>
  </si>
  <si>
    <t>Amanda</t>
  </si>
  <si>
    <t>Interaction processes and the resolution of environmental disputes: case studies from public land planning in the United States and Australia</t>
  </si>
  <si>
    <t>Harr</t>
  </si>
  <si>
    <t>Sediment transport in steep tributary streams and the influence of large organic debris</t>
  </si>
  <si>
    <t>Petruncio</t>
  </si>
  <si>
    <t>Markian</t>
  </si>
  <si>
    <t>Demetrius</t>
  </si>
  <si>
    <t>Effects of pruning on growth of western hemlock (Tsuga heterophylla (Raf) Sarg) and Sitka spruce (Picea sitchensis (Bong) Carr) in Southeast Alaska</t>
  </si>
  <si>
    <t>Charlotte</t>
  </si>
  <si>
    <t>Interactions between dispersal behavior and landscape pattern modeled with a focus on matrix modification in a Pacific Northwest context</t>
  </si>
  <si>
    <t>Assessing the potential of invasiveness in woody plants introduced to North America</t>
  </si>
  <si>
    <t>Sunaryo</t>
  </si>
  <si>
    <t>Optimization of the Taungya system under risk conditions using mean-variance analysis: an application to Java, Indonesia</t>
  </si>
  <si>
    <t>Lih-Jih</t>
  </si>
  <si>
    <t>Hydrogeochemical cycle and storm solute transport in the subtropical Fushan Experimental Forest, NE Taiwan</t>
  </si>
  <si>
    <t>Azagra</t>
  </si>
  <si>
    <t xml:space="preserve">Topoligical polions within cellulose fibers </t>
  </si>
  <si>
    <t>Bagby</t>
  </si>
  <si>
    <t>Jared</t>
  </si>
  <si>
    <t>The behavior of copper, nickel, and zinc during the composting of municipal solid waste: the influence of time, temperature, and microbes on metal availability</t>
  </si>
  <si>
    <t>Bohlman</t>
  </si>
  <si>
    <t>Detection of seasonal foliage changes in tropical forests of the eastern Amazon Basin using Landsat TM images</t>
  </si>
  <si>
    <t>Bressette</t>
  </si>
  <si>
    <t>Dana</t>
  </si>
  <si>
    <t>Determining causes of decline of Pacific madrone in urban landscapes of the Pacific Northwest</t>
  </si>
  <si>
    <t>Amy</t>
  </si>
  <si>
    <t>Blacklaw</t>
  </si>
  <si>
    <t>Northern flying squirrel den-sites and associated habitat characteristics in second-growth forests of southwestern Washington</t>
  </si>
  <si>
    <t>Dodd</t>
  </si>
  <si>
    <t>Kongsted</t>
  </si>
  <si>
    <t>Commercial thinning: development, administration, cable thinning operation initiation and falling practices</t>
  </si>
  <si>
    <t>Grey</t>
  </si>
  <si>
    <t>Nutrient retention and leaching from MSW compost: a comparison of nutrient solution effects</t>
  </si>
  <si>
    <t>Grialou</t>
  </si>
  <si>
    <t>The short-term effects of forest clearcutting and thinning on terrestrial salamanders in southwestern Washington</t>
  </si>
  <si>
    <t>Ecology of a non-migratory elk herd on the Dungeness/Greywolf river drainage</t>
  </si>
  <si>
    <t>Kawaguchi</t>
  </si>
  <si>
    <t>Daiji</t>
  </si>
  <si>
    <t>Cundy/Bolton</t>
  </si>
  <si>
    <t>The effects of vegetation on snowmelt processes and basin runoff as investigated with a physically-based, spatially distributed hydrologic model</t>
  </si>
  <si>
    <t>Kleindl</t>
  </si>
  <si>
    <t>A benthic index of biotic integrity for Puget Sound lowland streams, Washington, USA</t>
  </si>
  <si>
    <t>Komen</t>
  </si>
  <si>
    <t>Chemical modification of cellulosic fibers: the preservation of swelling</t>
  </si>
  <si>
    <t>Krogstad</t>
  </si>
  <si>
    <t>Finn</t>
  </si>
  <si>
    <t>A physiology and ecology based model of lateral root reinforcement of unstable hillslopes</t>
  </si>
  <si>
    <t>Leu</t>
  </si>
  <si>
    <t>Matthias</t>
  </si>
  <si>
    <t>The feeding ecology and the selection of nest shrubs and fledgling roost sites by loggerhead shrikes (Lanius ludovicianus) in the shrub-steppe habitat</t>
  </si>
  <si>
    <t>Melin</t>
  </si>
  <si>
    <t>Van Blaricom</t>
  </si>
  <si>
    <t>Winter and spring attendance patterns of California sea lion (Zalophus californianus) females and pups at San Miguek Island, California</t>
  </si>
  <si>
    <t>Halpern</t>
  </si>
  <si>
    <t>The dynamics of forest-meadow ecotones in the Three Sisters Wilderness, Oregon: variation across environmental gradients</t>
  </si>
  <si>
    <t>Poels</t>
  </si>
  <si>
    <t>Stream and habitat restoration in the Townsend Creek watershed of the Olympic National Forest</t>
  </si>
  <si>
    <t>Pearson</t>
  </si>
  <si>
    <t>Factors affecting the genetic architecture of black cottonwood populations</t>
  </si>
  <si>
    <t>Reichert</t>
  </si>
  <si>
    <t>A method to improve the use of old corrugated containers (OCC) and an examination of the bonding of cations in recycle and virgin pulp</t>
  </si>
  <si>
    <t>Rot</t>
  </si>
  <si>
    <t>Byron</t>
  </si>
  <si>
    <t>The interaction of valley constraint, riparian landform, and riparian plant community size and age upon channel configuration of small streams of the western Cascade Mountains, Washington</t>
  </si>
  <si>
    <t>Sediment production associated with highway runoff and erosion in a subalpine watershed, Straight Creek, Colorado</t>
  </si>
  <si>
    <t>Somers</t>
  </si>
  <si>
    <t>Wissmar</t>
  </si>
  <si>
    <t>The influence of stream valley landform on riparian forest composition in Hoh River tributaries, Washington</t>
  </si>
  <si>
    <t>Van Anda</t>
  </si>
  <si>
    <t>Katharine</t>
  </si>
  <si>
    <t>Life history of the scented willow sawfly, Navatus salicis-odoratus (Dyar): preliminary investigations for the development of an integrated pest management program to control infestations of commercial hybrid cottonwood plantings</t>
  </si>
  <si>
    <t>Vroman</t>
  </si>
  <si>
    <t>An investigation into landscape visualization data components and their interaction</t>
  </si>
  <si>
    <t>Wenger</t>
  </si>
  <si>
    <t>Stacey</t>
  </si>
  <si>
    <t>Carex lyngbyei productivity in the Duwamish (urban) and Nisqually (nonurban) estuaries</t>
  </si>
  <si>
    <t>Wetherbee</t>
  </si>
  <si>
    <t>Kirby</t>
  </si>
  <si>
    <t>Bolton</t>
  </si>
  <si>
    <t>A comparison of observed and predicted snowpack outflow during rain-on-snow, Umpqua National Forest, Oregon</t>
  </si>
  <si>
    <t>Wimberly</t>
  </si>
  <si>
    <t>Basal area increment response of Douglas-fir and western hemlock to silvicultural treatments: comparison of distance-dependent and distance-independent models</t>
  </si>
  <si>
    <t>Yengoyan</t>
  </si>
  <si>
    <t>Levon</t>
  </si>
  <si>
    <t>Habitat utilization and home range size of the bobcat in managed forests of western Washington</t>
  </si>
  <si>
    <t>Zens</t>
  </si>
  <si>
    <t>Growth and morphological development of Douglas-fir and western hemlock on forest edges in the Alberni Valley, BC</t>
  </si>
  <si>
    <t>Direct effects of Douglas-fir seedlings on a soil amended with different phosphorus souces</t>
  </si>
  <si>
    <t>Forest harvest setting design evaluation incorporating loggers' preference</t>
  </si>
  <si>
    <t>Camp</t>
  </si>
  <si>
    <t>Predicting late-successional fire refugia from physiography and topography</t>
  </si>
  <si>
    <t>Concannon</t>
  </si>
  <si>
    <t>Characterizing structure, microclimate and decomposition of peatland, beachfront, and newly-logged forest edges in southeastern Alaska</t>
  </si>
  <si>
    <t>Dahl</t>
  </si>
  <si>
    <t>Diurnal habitat use by Aleutian and cackling Canada geese during winter in central California</t>
  </si>
  <si>
    <t>Ettl</t>
  </si>
  <si>
    <t>Growth of subalpine fir (Abies lasiocarpa) in the Olympic Mountains, Washington: response to climate and genetic variation</t>
  </si>
  <si>
    <t>Gadas</t>
  </si>
  <si>
    <t>Slamet</t>
  </si>
  <si>
    <t>Riyadhi</t>
  </si>
  <si>
    <t xml:space="preserve">A hierarchical approach to the planning of industrial timber plantations in Indonesia using timber plantations in South Kalimantan as test case </t>
  </si>
  <si>
    <t>Gosse</t>
  </si>
  <si>
    <t>Johnson, J/Kuen Lin</t>
  </si>
  <si>
    <t>An elastic microbiomechanical analysis of the coniferous tracheid tangential cell wall</t>
  </si>
  <si>
    <t>Halvorsen</t>
  </si>
  <si>
    <t>Employee responses to the incorporation of environmental complexity into the USDA Forest Service</t>
  </si>
  <si>
    <t>Kelsey</t>
  </si>
  <si>
    <t>Kathryn</t>
  </si>
  <si>
    <t>Responses of headwater stream amphibians to forest practices in western Washington</t>
  </si>
  <si>
    <t>Marra</t>
  </si>
  <si>
    <t>Coarse woody debris respiration and invertebrate diversity of old-growth and clear-cut sites on the Olympic Peninsula</t>
  </si>
  <si>
    <t>Cundy/Wissmar</t>
  </si>
  <si>
    <t>Shallow subsurface flow systems in a montane terrace-floodplain landscape: Sauk River, North Cascades, Washington</t>
  </si>
  <si>
    <t>Pollock</t>
  </si>
  <si>
    <t>Moritz</t>
  </si>
  <si>
    <t>Patterns of plant species richness in emergent and forestry wetlands of southeast Alaska</t>
  </si>
  <si>
    <t>Rochefort</t>
  </si>
  <si>
    <t>Regina</t>
  </si>
  <si>
    <t>Ecology and conservation of heather in Mount Rainier National Park</t>
  </si>
  <si>
    <t>Schumaker</t>
  </si>
  <si>
    <t>West/Kareiva</t>
  </si>
  <si>
    <t>Habitat connectivity and spotted owl population dynamics</t>
  </si>
  <si>
    <t>Tang</t>
  </si>
  <si>
    <t>Swee</t>
  </si>
  <si>
    <t>May</t>
  </si>
  <si>
    <t>The influence of forest clearcutting patterns on the potential for debris flows and wind damage</t>
  </si>
  <si>
    <t>Understory tree response to canopy gaps in old-growth Douglas-fir forests of the Pacific Northwest</t>
  </si>
  <si>
    <t>Rongling,</t>
  </si>
  <si>
    <t>The genetic dissection of growth and development in Populus</t>
  </si>
  <si>
    <t>Barg</t>
  </si>
  <si>
    <t>Kimo</t>
  </si>
  <si>
    <t>Effects of alternative silviculture on soil properties and Douglas-fir seedling growth in western Washington</t>
  </si>
  <si>
    <t>Application and evaluation of a channel migration model</t>
  </si>
  <si>
    <t>Brace</t>
  </si>
  <si>
    <t>The spatial distribution of ozone in the Mount Rainier National Park Region</t>
  </si>
  <si>
    <t>Ely</t>
  </si>
  <si>
    <t>Malin</t>
  </si>
  <si>
    <t>Schweizer</t>
  </si>
  <si>
    <t>Rattlesnake Mountain scenic area: lessons from partnerships in the Mountains to Sound Greenway</t>
  </si>
  <si>
    <t>Gayaldo</t>
  </si>
  <si>
    <t>Perry</t>
  </si>
  <si>
    <t>Fleming</t>
  </si>
  <si>
    <t>Native shrub-steppe restoration at the Yakima Training Center, Yakima, Washington</t>
  </si>
  <si>
    <t xml:space="preserve">Amanda </t>
  </si>
  <si>
    <t>Planning as a public dialog: A social communication perspective on participatory processes</t>
  </si>
  <si>
    <t>Herold</t>
  </si>
  <si>
    <t>Genotype variation of leaf carbon isotope composition and water use efficiency in hybrid Populus clones</t>
  </si>
  <si>
    <t>Houck</t>
  </si>
  <si>
    <t>The distribution and abundance of invasive plant species in freshwater wetlands of the Puget Sound lowlands, King County, Washington</t>
  </si>
  <si>
    <t>Lebo</t>
  </si>
  <si>
    <t>Ecology of downed logs in the Hoh Rain Forest, Olympic National Park: fungal and bryophyte communities and nutrient dynamics associated with fungal sporocarps</t>
  </si>
  <si>
    <t>Sunyoung</t>
  </si>
  <si>
    <t>The manufacture of bleached alkaline pulps from OCC (old corrugated container) linerboard</t>
  </si>
  <si>
    <t>The impact of river regulation on establishment processes of riparian black cottonwood</t>
  </si>
  <si>
    <t>Long-term cumulative effects and water quality: a trend analysis examining the impacts of forest management and natural variability on three watersheds on the Olympic Peninsula</t>
  </si>
  <si>
    <t>Prichard</t>
  </si>
  <si>
    <t>Carbon storage and soil properties of subalpine forests and meadows of the Olympic Mountains</t>
  </si>
  <si>
    <t>Schult</t>
  </si>
  <si>
    <t>Stream structures for fish habitat restoration in East Fork Potlach Creek, Idaho</t>
  </si>
  <si>
    <t>Shoffner</t>
  </si>
  <si>
    <t>Light, irrigation, and native soil addition effects upon the establishment and growth of outplanted Arbutus menziesii seedlings in the urban landscape</t>
  </si>
  <si>
    <t>Su</t>
  </si>
  <si>
    <t>Bing</t>
  </si>
  <si>
    <t>Western red cedar (Thuja plicata) heartwood oil</t>
  </si>
  <si>
    <t>Sherry</t>
  </si>
  <si>
    <t>Effects of kappa variability on pulp properties</t>
  </si>
  <si>
    <t>Xiaoping</t>
  </si>
  <si>
    <t>A comparison of tree seedling rhizosphere and bulk soil solution chemistry</t>
  </si>
  <si>
    <t>Werntz</t>
  </si>
  <si>
    <t>Approaches to monitoring in the Siouxon Creek Watershed, Gifford Pinchot National Forest: lessons in applied ecology</t>
  </si>
  <si>
    <t>Wright</t>
  </si>
  <si>
    <t>Clinton</t>
  </si>
  <si>
    <t>Fire history of the Teanaway River drainage, Washington</t>
  </si>
  <si>
    <t>Zolbrod</t>
  </si>
  <si>
    <t>Nana</t>
  </si>
  <si>
    <t>Potential response of high elevation vegetation to climate change in the Olympic Mountains, Washington, USA</t>
  </si>
  <si>
    <t>Chlorinated organic compounds from hypochlorite bleaching</t>
  </si>
  <si>
    <t>Kruger</t>
  </si>
  <si>
    <t>Understanding place as a cultural system: Implications of theory and method</t>
  </si>
  <si>
    <t>Mohdnoor</t>
  </si>
  <si>
    <t>Khamurudin,</t>
  </si>
  <si>
    <t>Schreuder/Waggener</t>
  </si>
  <si>
    <t>An input-output framework for the economic impact analysis of industrialization policies for the wood-based industry in Sarawak</t>
  </si>
  <si>
    <t>Woo</t>
  </si>
  <si>
    <t>Su-Young,</t>
  </si>
  <si>
    <t>Physiological differences between resistant and sensitive clones of hybrid poplar (Populus trichocarpa x Populus deltoides) to ozone exposure</t>
  </si>
  <si>
    <t>Bauerle</t>
  </si>
  <si>
    <t>Diurnal water potential gradients in relation to water loss from old growth Douglas-fir, Pseudotsuga menziesii, trees</t>
  </si>
  <si>
    <t>Restoration planting of Quercus garryana (Garry oak): a comparison of plant material, irrigation treatments, and planting sites</t>
  </si>
  <si>
    <t>Brent</t>
  </si>
  <si>
    <t>A handbook for butterfly farmers: volume 1: Costa Rica</t>
  </si>
  <si>
    <t>Mathew</t>
  </si>
  <si>
    <t>Wells</t>
  </si>
  <si>
    <t>Roost site characteristics of the long-legged Myotis (Myotis volans) in the Teanaway River Valley of Washington</t>
  </si>
  <si>
    <t>Gavin</t>
  </si>
  <si>
    <t>Girard</t>
  </si>
  <si>
    <t>Soil pollen records of a subalpine meadow in the northeastern Olympic Mountains, Washington</t>
  </si>
  <si>
    <t>Giblin</t>
  </si>
  <si>
    <t>The relationships of reproductive biology and disturbance to the rarity of Aster Curtus (Cronq), a Pacific Northwest endemic</t>
  </si>
  <si>
    <t>Greenwald</t>
  </si>
  <si>
    <t>Noah</t>
  </si>
  <si>
    <t>A 5,000 year record of disturbance and vegetation change in riparian forests of the Queets River, Washington</t>
  </si>
  <si>
    <t>Hobart</t>
  </si>
  <si>
    <t xml:space="preserve">Community well-being of forest-based communities : a community action perspective </t>
  </si>
  <si>
    <t>Kavicky</t>
  </si>
  <si>
    <t>Nora</t>
  </si>
  <si>
    <t>Turnblom</t>
  </si>
  <si>
    <t>Using adaptive management strategies to evaluate silvicultural prescriptions for achieving late successional characteristics</t>
  </si>
  <si>
    <t>A spatial analysis of a Sierra Nevada old-growth mixed-conifer forest</t>
  </si>
  <si>
    <t>Millegan</t>
  </si>
  <si>
    <t>Riley</t>
  </si>
  <si>
    <t>Management of Ips pini and Ips plastographus problems on northern Cheyenne Reservation forest lands</t>
  </si>
  <si>
    <t>Oakley</t>
  </si>
  <si>
    <t>Prunus emarginata and the role of the seed bank</t>
  </si>
  <si>
    <t>Papanikolas</t>
  </si>
  <si>
    <t>The effects of shade and planting date on Oregon white oak (Quercus garryana) seedlings</t>
  </si>
  <si>
    <t>Paulson</t>
  </si>
  <si>
    <t>Kari</t>
  </si>
  <si>
    <t>Estimating changes in sediment supply due to forest practices: a sediment budget approach applied to the Skagit River Basin in northwestern Washington</t>
  </si>
  <si>
    <t>Behavioral and ecological tests of four models explaining narrow hybrid zones between hermit and Townsend's warblers</t>
  </si>
  <si>
    <t>Seavey</t>
  </si>
  <si>
    <t>Nest site selection and nesting success of the ash-throated flycatcher in south-central, Washington</t>
  </si>
  <si>
    <t>Seebacher</t>
  </si>
  <si>
    <t>Lizbeth</t>
  </si>
  <si>
    <t>Restoration of coastal estuarine habitats within previously diked wetlands in the South Slough National Estuarine Research Reserve, Charleston, Oregon</t>
  </si>
  <si>
    <t>On the mechanism of paper sizing using ethylene-acrylic acid copolymer dispersions</t>
  </si>
  <si>
    <t>Stevens-Ayers</t>
  </si>
  <si>
    <t>Theresa</t>
  </si>
  <si>
    <t>The effect of temperature and food level on the expression of paedomorphosis and the occurrence of paedomorphosis along an elevational gradient in the northwestern salamander, Ambystoma gracile</t>
  </si>
  <si>
    <t>Symbolic politics and local control: an analysis of framing processes in the county movement</t>
  </si>
  <si>
    <t>Xu</t>
  </si>
  <si>
    <t>Weihuan</t>
  </si>
  <si>
    <t>Experimental choice analysis of non-market values for ecosystem management with preference heterogeneity</t>
  </si>
  <si>
    <t>Zemke</t>
  </si>
  <si>
    <t>Establishing Festuca idahoensis on the University of Washington's Union Bay Natural Area</t>
  </si>
  <si>
    <t>Achet</t>
  </si>
  <si>
    <t>Shiva</t>
  </si>
  <si>
    <t>Hari</t>
  </si>
  <si>
    <t>An integrated approach to modeling: the impact of timber harvest on streamflow: a GIS based hydrologic model</t>
  </si>
  <si>
    <t>Experimental analysis of tadpole mortality factors: effects of bullfrogs and exotic fish in the Puget Lowlands, Washington</t>
  </si>
  <si>
    <t>Fernandez</t>
  </si>
  <si>
    <t>Oswaldo</t>
  </si>
  <si>
    <t>Colloidal stability of flexographic newsprint deinking dispersions</t>
  </si>
  <si>
    <t>Fites-Kaufman</t>
  </si>
  <si>
    <t>Josephine</t>
  </si>
  <si>
    <t>Historic landscape pattern and process: fire, vegetation, and environment interactions in the northern Sierra Nevada</t>
  </si>
  <si>
    <t>Heyerdahl</t>
  </si>
  <si>
    <t>Emily</t>
  </si>
  <si>
    <t>Spatial and temporal variation in historical fire regimes of the Blue Mountains, Oregon and Washington: the influence of climate</t>
  </si>
  <si>
    <t>Krishnaswamy</t>
  </si>
  <si>
    <t>Ajit</t>
  </si>
  <si>
    <t>Forest land owners and managers in two watersheds on the Olympic Peninsula: a study in sustainability</t>
  </si>
  <si>
    <t>Ancel</t>
  </si>
  <si>
    <t>Transpiration and boundary layer resistance from the shoot to the canopy scale in Abies amabilis forests</t>
  </si>
  <si>
    <t>Minakawa</t>
  </si>
  <si>
    <t>Noburu</t>
  </si>
  <si>
    <t>The dynamics of aquatic insect communities associated with salmon spawning</t>
  </si>
  <si>
    <t>Shook</t>
  </si>
  <si>
    <t>Innovation and the US residential construction industry: an integrated model of determinants of firm innovativeness for engineered wood products</t>
  </si>
  <si>
    <t>Adaptation in the organization and behavior the USDA Forest Service</t>
  </si>
  <si>
    <t>Oogenesis in endemic Scolytus multistriatus (Marsham) (Coleoptera:Scolytidae) populations and the implications for host selection behavior</t>
  </si>
  <si>
    <t>Antypas</t>
  </si>
  <si>
    <t>Alexios</t>
  </si>
  <si>
    <t>Translating ecosystem science into ecosystem management and policy: a case study of network formation</t>
  </si>
  <si>
    <t>Baird</t>
  </si>
  <si>
    <t>Maryann</t>
  </si>
  <si>
    <t>Wildfire effects on nutrient capitals in inland coniferous forests</t>
  </si>
  <si>
    <t>Bonsignore</t>
  </si>
  <si>
    <t>Aquatic bird use of seasonal wetlands created by flooding agricultural fields on the Tule Lake National Wildlife Refuge</t>
  </si>
  <si>
    <t>Van deCastle</t>
  </si>
  <si>
    <t>An analysis of western Olympic Peninsula forest structure using combined synthetic aperture radar and Landsat thematic mapper images</t>
  </si>
  <si>
    <t>Michele</t>
  </si>
  <si>
    <t>Assessing tropospheric ozone in western Washington</t>
  </si>
  <si>
    <t>Cowley</t>
  </si>
  <si>
    <t>Relationship between biosolids application and understory development in Douglas-fir (Pseudotsuga menziesii (Mirbel) Franco) stands in Western Washington</t>
  </si>
  <si>
    <t>The influence of regional landscape and local habitat conditions on bat activity in forests of the Pacific Northwest</t>
  </si>
  <si>
    <t>Fevold</t>
  </si>
  <si>
    <t>Sub-surface controls on the distribution of benthic algae in floodplain back channel habitats of the Queets River</t>
  </si>
  <si>
    <t>Roost site characteristics of the long-legged myotis (Myotis volans in the Teanaway River Valley of Washington</t>
  </si>
  <si>
    <t>Pramit</t>
  </si>
  <si>
    <t>Characterization and removal of stickie [i.e. sticky] contaminants from OCC recycle mills</t>
  </si>
  <si>
    <t>Gurung</t>
  </si>
  <si>
    <t>Janita</t>
  </si>
  <si>
    <t>Organic matter characterization of a Douglas-fir forest soil and the effects of biosolids application</t>
  </si>
  <si>
    <t>Hitchin</t>
  </si>
  <si>
    <t>The native forest vegetation in the Washington Park Arboretum: community analysis and curatorial recommendations</t>
  </si>
  <si>
    <t>Hyatt</t>
  </si>
  <si>
    <t>The residence time of large woody debris in the Queets River, Washington</t>
  </si>
  <si>
    <t>Kramer</t>
  </si>
  <si>
    <t>Native plant restoration of the copper mine tailings at Holden, WA</t>
  </si>
  <si>
    <t>Lezberg</t>
  </si>
  <si>
    <t>Survival of herbaceous species after canopy closure : role of below-ground traits</t>
  </si>
  <si>
    <t>Yue,</t>
  </si>
  <si>
    <t>Application of secondary fluorescence to measure the kappa number of single fibers</t>
  </si>
  <si>
    <t>Mazer</t>
  </si>
  <si>
    <t>Greg</t>
  </si>
  <si>
    <t>Environmental limitations to vegetation establishment and growth in vegetated stormwater biofilters</t>
  </si>
  <si>
    <t>McBryde</t>
  </si>
  <si>
    <t>Open space, open space protection, and the Jackson Hole Land Trust in Teton County, Wyoming: an exploratory study</t>
  </si>
  <si>
    <t>The influence of sediment supply and large woody debris on pool characteristics and habitat diversity</t>
  </si>
  <si>
    <t>Oswald</t>
  </si>
  <si>
    <t>Wyatt</t>
  </si>
  <si>
    <t>Late Quaternary pollen records from Tukuto and Etivlik lakes, northwestern Alaska: reconstruction of vegetational history and analysis of sampling issues</t>
  </si>
  <si>
    <t>Pulping characeristics of young, genetically selected western hemlock</t>
  </si>
  <si>
    <t>Ritzenthaler</t>
  </si>
  <si>
    <t>Biogeochemistry and hydrology of a forested floodplain backchannel: riparian and hyporheic interactions</t>
  </si>
  <si>
    <t>Rocchio</t>
  </si>
  <si>
    <t>Donor soil use in wetland restoration: implications for initial vegetation establishment</t>
  </si>
  <si>
    <t>Restoration of a prairie ecosystem at the Yellow Island Preserve and the propagation of Castilleja hispida by vegetative cuttings</t>
  </si>
  <si>
    <t>Beechie</t>
  </si>
  <si>
    <t>Rates and pathways of recovery for sediment supply and woody debris recruitment in northwestern Washington streams, and implications for salmonid habitat restoration</t>
  </si>
  <si>
    <t>Braun</t>
  </si>
  <si>
    <t>Host colonization behavior of the mountain pine beetle (Dendroctonus ponderosae Hopkins) in thinned and unthinned stands of second-growth ponderosa pine (Pinus ponderosa Laws)</t>
  </si>
  <si>
    <t>Eckert</t>
  </si>
  <si>
    <t>Penelope</t>
  </si>
  <si>
    <t>The social construction of a watershed: changing rights and changing land</t>
  </si>
  <si>
    <t>Ferrero</t>
  </si>
  <si>
    <t>Life history and multivariate analyses of habitat selection patterns among small cetaceans in the central North Pacific Ocean</t>
  </si>
  <si>
    <t>Gerber</t>
  </si>
  <si>
    <t>Leah</t>
  </si>
  <si>
    <t>Risk analysis and use of stochastic population models for determining Endangered Species Act status of North Pacific marine mammals</t>
  </si>
  <si>
    <t>Aspects of community ecology, population growth and genetic structure applied to the conservation of Polemonium pectinatum (Polemoniaceae), a rare and threatened shrub-steppe perennial</t>
  </si>
  <si>
    <t>Host selection behavior of the Douglas-fir pitch moth, Synanthedon novaroensis (Hy Edwards) (Lepidoptera:Sesiidae), related to intermediate silvicultural activities</t>
  </si>
  <si>
    <t>Modeling large-scale fire effects: concepts and applications</t>
  </si>
  <si>
    <t>Besag/Schreuder</t>
  </si>
  <si>
    <t>Simulation of bidirectional reflectance, modulation transfer, and spatial interaction for the probabilistic classification of Northwest forest structures using Landsat data</t>
  </si>
  <si>
    <t>Rosenfeld</t>
  </si>
  <si>
    <t>Characterization, quantification,and control of odor emissions from biosolids application to forest soil</t>
  </si>
  <si>
    <t>Ueda</t>
  </si>
  <si>
    <t>Masahiro</t>
  </si>
  <si>
    <t>Sugar in paper: topochemistry and physics</t>
  </si>
  <si>
    <t>Yujiao</t>
  </si>
  <si>
    <t>Perez Garcia</t>
  </si>
  <si>
    <t>An analysis of the employment impact of stumpage price increase policy in BC</t>
  </si>
  <si>
    <t>Jeremy</t>
  </si>
  <si>
    <t>Wind stability of naturally regenerated and planted Douglas-fir stands in coastal Washington, Oregon, and British Columbia</t>
  </si>
  <si>
    <t>Bash</t>
  </si>
  <si>
    <t>Survey of stream restoration and fisheries enhancement monitoring in Washington State</t>
  </si>
  <si>
    <t>Beach</t>
  </si>
  <si>
    <t>Conifer regeneration in managed riparian forests : effects of seed source, substrate, landform and vegetation</t>
  </si>
  <si>
    <t>Microbial communities in biosolids: amended mine tailings</t>
  </si>
  <si>
    <t>Wendy</t>
  </si>
  <si>
    <t>Lorraine</t>
  </si>
  <si>
    <t>Evaluation of cattle grazing effects on floristic composition in eastern Washington vernal pools</t>
  </si>
  <si>
    <t>Dorner</t>
  </si>
  <si>
    <t>Jeanette</t>
  </si>
  <si>
    <t>The south Puget Sound prairie plant community: a multivariate analysis of plant species distribution and the relationship of environmental variables</t>
  </si>
  <si>
    <t>Elliott</t>
  </si>
  <si>
    <t>Marianne,</t>
  </si>
  <si>
    <t>The decline of Pacific madrone (Arbutus menziesii Pursh) in urban and natural environments: its causes and management</t>
  </si>
  <si>
    <t>Frewen</t>
  </si>
  <si>
    <t>Bradshaw</t>
  </si>
  <si>
    <t>QTL and candidate gene mapping of dormancy-related traits in Populus</t>
  </si>
  <si>
    <t>Gitzen</t>
  </si>
  <si>
    <t>The effects of experimental canopy gaps on small mammal communities in the southern Washington Cascades</t>
  </si>
  <si>
    <t>Forest vulnerability to a western spruce budworm outbreak</t>
  </si>
  <si>
    <t>Kimble</t>
  </si>
  <si>
    <t>Sidney</t>
  </si>
  <si>
    <t>Variation of aquatic and terrestrial riparian biodiversity in response to watershed condition</t>
  </si>
  <si>
    <t>Gerard</t>
  </si>
  <si>
    <t>Perez-Garcia</t>
  </si>
  <si>
    <t>Time series methods for commodity price forecasting : an application to market pulp</t>
  </si>
  <si>
    <t>Financial analysis for forest managers</t>
  </si>
  <si>
    <t>McCauley</t>
  </si>
  <si>
    <t>The influence of plant species on treatment effectiveness in a constructed wetland for wastewater treatment</t>
  </si>
  <si>
    <t>Murai</t>
  </si>
  <si>
    <t>Midori</t>
  </si>
  <si>
    <t>Understanding the invasion of Pacific Northwest forests by English ivy (Hedera spp, Araliaceae)</t>
  </si>
  <si>
    <t>Ness</t>
  </si>
  <si>
    <t>An investigation of peroxide bleached newsprint pulp self-sizing</t>
  </si>
  <si>
    <t>Peplow</t>
  </si>
  <si>
    <t>Chemical and biological indicators of mine effluent impacts on Alder Creek in the North Cascade Mountains, Washington</t>
  </si>
  <si>
    <t>Rhee</t>
  </si>
  <si>
    <t>Hakjun</t>
  </si>
  <si>
    <t>Modeling forest road surface erosion using the water erosion prediction project (WEPP) model</t>
  </si>
  <si>
    <t>Salemi</t>
  </si>
  <si>
    <t>Michelle</t>
  </si>
  <si>
    <t>Chalker-Scott</t>
  </si>
  <si>
    <t>Seasonal characterization of the phenolic layer beneath floral buds of Rhododendron spp</t>
  </si>
  <si>
    <t>Sanscrainte</t>
  </si>
  <si>
    <t>Carbon storage and soil properties in subalpine parklands of the North Cascades Range, Washington</t>
  </si>
  <si>
    <t>Uthus</t>
  </si>
  <si>
    <t>Lea</t>
  </si>
  <si>
    <t>Reed canarygrass (Phalaris arundinacea): uses, abuses, and control</t>
  </si>
  <si>
    <t>Benjamin,</t>
  </si>
  <si>
    <t>Factors affecting forestland conversion and the feasibility of cooperative land management efforts at King County's urban/rural interface</t>
  </si>
  <si>
    <t>Williamson</t>
  </si>
  <si>
    <t>Crown fuel characteristics, stand structure, and fire hazard in riparian forests of the Blue Mountains, Oregon</t>
  </si>
  <si>
    <t>Shawn</t>
  </si>
  <si>
    <t>Reduced sulfur measurement and oxidation in black liquor</t>
  </si>
  <si>
    <t>Witworrasakul</t>
  </si>
  <si>
    <t>Sompob</t>
  </si>
  <si>
    <t>Black/white liquor oxidation for polysulfide pulping</t>
  </si>
  <si>
    <t>The mobility and fate of phosphorus following municipal biosolids application to forest soils</t>
  </si>
  <si>
    <t>Hanneman</t>
  </si>
  <si>
    <t>Modification of wood extractives and hemicelluloses during thermomechanical pulping: implications for newsprint sizing</t>
  </si>
  <si>
    <t>Jacobs</t>
  </si>
  <si>
    <t>The papermaking properties of Washington State wheat straw</t>
  </si>
  <si>
    <t>Saket</t>
  </si>
  <si>
    <t>Application of multivariate analysis techniques in understanding complex industrial processes: a pulp mill example</t>
  </si>
  <si>
    <t>Millspaugh</t>
  </si>
  <si>
    <t>Behavioral and physiological responses of elk to human disturbances in the southern Black Hills, South Dakota</t>
  </si>
  <si>
    <t>When the mill shuts down: a test of the economic base hypothesis in the small forest communities of southeast Alaska</t>
  </si>
  <si>
    <t>Characterization, quantification, and control of odor emissions from biosolids application to forest soil</t>
  </si>
  <si>
    <t>Rusli</t>
  </si>
  <si>
    <t>Yetti</t>
  </si>
  <si>
    <t>The Indonesian plywood industry, environmental conservation policy, and the long-run market adjustment</t>
  </si>
  <si>
    <t>Human impacts on high-altitude forest structures in the Nangpa and Hinku, Sagarmatha and Makalu-Barun National Park, Nepal</t>
  </si>
  <si>
    <t>Bechtold</t>
  </si>
  <si>
    <t>Seasonal and successional controls on nitrate leaching from a floodplain forest</t>
  </si>
  <si>
    <t>Marzluff</t>
  </si>
  <si>
    <t>The importance of small mammals as nest predators</t>
  </si>
  <si>
    <t>Brennan</t>
  </si>
  <si>
    <t>Kirsten</t>
  </si>
  <si>
    <t>Testing assumptions of line transect sampling for marbled murrelets at-sea using an independent observer</t>
  </si>
  <si>
    <t>Cullington</t>
  </si>
  <si>
    <t>The effect of C:N ratio and organic matter on native plant growth in mine reclamation</t>
  </si>
  <si>
    <t>Dobie-Laubenheimer</t>
  </si>
  <si>
    <t>Status and community composition of northern Puget Sound prairies</t>
  </si>
  <si>
    <t>The impact of riparian condition on physicochemical characteristics of seston</t>
  </si>
  <si>
    <t>Land management strategies and marbled murrelet occurrence on the Olympic Peninsula, WA</t>
  </si>
  <si>
    <t>Urban parks and wildlife in the Puget Sound</t>
  </si>
  <si>
    <t>Keeley</t>
  </si>
  <si>
    <t>Melissa</t>
  </si>
  <si>
    <t>A study in urban revegetation: germination and establishment of South Puget Sound prairie species on a capped landfill</t>
  </si>
  <si>
    <t>Kim</t>
  </si>
  <si>
    <t>Hyun-Seok</t>
  </si>
  <si>
    <t>Transpiration of hybrid poplar in eastern Washington</t>
  </si>
  <si>
    <t>Klavitter</t>
  </si>
  <si>
    <t xml:space="preserve">Survey methodology, abundance, and demography of the endangered Hawaiian hawk: is delisting warranted? </t>
  </si>
  <si>
    <t>Landsman</t>
  </si>
  <si>
    <t>The strengths and weaknesses of the Washington State Salmon Recovery Funding Board (SRFB) process</t>
  </si>
  <si>
    <t>DukJae</t>
  </si>
  <si>
    <t>Job satisfaction of park rangers in mountainous national parks of Korea</t>
  </si>
  <si>
    <t>Linders</t>
  </si>
  <si>
    <t>Johanna</t>
  </si>
  <si>
    <t>Spatial ecology of the western gray squirrel (Sciurus griseus) in Washington: the interaction of season, habitat, and home range</t>
  </si>
  <si>
    <t>Mathews</t>
  </si>
  <si>
    <t>The effect of raw material origin on the shape of loblolly pine pulp fibers</t>
  </si>
  <si>
    <t>McClure</t>
  </si>
  <si>
    <t>Isabel</t>
  </si>
  <si>
    <t>Arias</t>
  </si>
  <si>
    <t>Effect of different mixtures of biosolids and cellulose, hemicellulose, and lignin on nitrogen release</t>
  </si>
  <si>
    <t>McHugh</t>
  </si>
  <si>
    <t>The removal of stickie contaminants from old corrugated containers (OCC) by flotation</t>
  </si>
  <si>
    <t>Deirdre</t>
  </si>
  <si>
    <t>Comparing levels and factors of lamb mortality between two herds of Rocky Mountain bighorn sheep in the Black Hills, South Dakota</t>
  </si>
  <si>
    <t>Topographic and physiographic influences on fire severity in stream valleys of northern Wenatchee National Forest</t>
  </si>
  <si>
    <t>Diana</t>
  </si>
  <si>
    <t>Fire in riparian zones: a comparison of historical fire occurrence in riparian and upslope forests in the Blue Mountains and southern Cascades of Oregon</t>
  </si>
  <si>
    <t>Improvement of pulping uniformity through development of a high speed single fiber kappa analyzer</t>
  </si>
  <si>
    <t>Savery</t>
  </si>
  <si>
    <t>Watts</t>
  </si>
  <si>
    <t>A comparison of the hydraulic effect of large woody debris and an engineered alternative</t>
  </si>
  <si>
    <t>Scannell</t>
  </si>
  <si>
    <t>Christine</t>
  </si>
  <si>
    <t>The biology and seasonal life history of the elm leaf miner, Fenusa ulmi (Sundevall), in the Pacific Northwest (Hymenoptera:Tenthredinidae)</t>
  </si>
  <si>
    <t>Sidell</t>
  </si>
  <si>
    <t>Potential soil nitrogen availability following repeated urea fertilization of coastal Douglas-fir stands</t>
  </si>
  <si>
    <t>Stinson</t>
  </si>
  <si>
    <t>Silvicultural options for non-industrial forests: a landscape approach for creating adaptable, habitat based management plans</t>
  </si>
  <si>
    <t>Decomposition and organic nitrogen mineralization of mixtures of biosolids and several carbonaceous materials</t>
  </si>
  <si>
    <t>Vesho</t>
  </si>
  <si>
    <t>Ilir</t>
  </si>
  <si>
    <t>Influence of old-growth canopy gaps on microclimate, litter decomposition, and soil nitrogen dynamics in Olympic National Park, Washington</t>
  </si>
  <si>
    <t>Biocomplexity through a kaleidoscope: a case study of the Endangered Species Act and the Puget Sound region</t>
  </si>
  <si>
    <t>Kimberly</t>
  </si>
  <si>
    <t>Canopy architecture of clonal hybrid Populus: implications for light reflectance, interception, and physiology</t>
  </si>
  <si>
    <t>Dooley</t>
  </si>
  <si>
    <t>Collaborative design of fish habitat enhancement projects in streams and rivers of Washington State</t>
  </si>
  <si>
    <t>Holocene fire history of a coastal temperate rain forest, Vancouver Island, British Columbia, Canada</t>
  </si>
  <si>
    <t xml:space="preserve">Analysis of urban-rural gradients using satellite data </t>
  </si>
  <si>
    <t>Ishii</t>
  </si>
  <si>
    <t>Hiroaki</t>
  </si>
  <si>
    <t>A canopy perspective of community dynamics of an old-growth Pseudotsuga-Tsuga forest</t>
  </si>
  <si>
    <t>Keeton</t>
  </si>
  <si>
    <t>Occurrence and reproductive role of remnant old-growth trees in mature Douglas-fir forests, southern Washington, Cascade Range</t>
  </si>
  <si>
    <t>Breeding territory settlement patterns and mate choice in a monochromatic tyrannid flycatcher</t>
  </si>
  <si>
    <t>McLain</t>
  </si>
  <si>
    <t>Lee/Jarosz</t>
  </si>
  <si>
    <t>Controlling the forest understory: wild mushroom politics in central Oregon</t>
  </si>
  <si>
    <t>Audrey</t>
  </si>
  <si>
    <t>Natural disturbance patterns in a coastal temperate rain forest watershed, Clayoquot Sound, British Columbia</t>
  </si>
  <si>
    <t>International timberland investments: linking the mean-variance appoach to country assessments</t>
  </si>
  <si>
    <t>Winter</t>
  </si>
  <si>
    <t>Five centuries of structural development in an old-growth Douglas-fir stand in the Pacific Northwest: a reconstruction from tree-ring records</t>
  </si>
  <si>
    <t>Allison</t>
  </si>
  <si>
    <t>Nancy</t>
  </si>
  <si>
    <t>Evaluating silvicultural options for harvesting young-growth coastal Douglas-fir forests using the forest vegetation simulator (FVS) and the landscape management system (LMS)</t>
  </si>
  <si>
    <t>Taryn</t>
  </si>
  <si>
    <t>Lynette</t>
  </si>
  <si>
    <t>Relative effectiveness of control mechanisms for juvenile English ivy (Hedera helix) as determined by environmental and physiological variables</t>
  </si>
  <si>
    <t>Black</t>
  </si>
  <si>
    <t>Jenelle</t>
  </si>
  <si>
    <t>Summer temperatures in small stream sources on managed Olympic Peninsula timberlands</t>
  </si>
  <si>
    <t>Ceder</t>
  </si>
  <si>
    <t>Using silviculture to sustain wildlife habitat: assessing changes and trade-offs in forest habitats using a habitat evaluation procedure within the landscape management system</t>
  </si>
  <si>
    <t>Sandra</t>
  </si>
  <si>
    <t>Mae</t>
  </si>
  <si>
    <t>Edwards/Edmonds</t>
  </si>
  <si>
    <t>Microbial metabolism, enzyme activity and production in the hyporheic zone of a floodplain river</t>
  </si>
  <si>
    <t>Coe</t>
  </si>
  <si>
    <t>Distribution patterns of hyporheic fauna in a riparian floodplain terrace, Queets River, Washington</t>
  </si>
  <si>
    <t>Connor</t>
  </si>
  <si>
    <t>Ecological correlates to monotypic stands of Spiraea douglasii in palustrine wetlands of the lowland Puget Sound region</t>
  </si>
  <si>
    <t>Crandell</t>
  </si>
  <si>
    <t>Caren</t>
  </si>
  <si>
    <t>Effect of grazing by Branta canadensis (Canada geese) on the fitness of Carex lyngbyei (Lyngby's sedge) at a restored wetland in the Duwamish River Estuary</t>
  </si>
  <si>
    <t>DeVolder</t>
  </si>
  <si>
    <t>Pamnella</t>
  </si>
  <si>
    <t>Sonoma</t>
  </si>
  <si>
    <t>Effects of a biosolids compost and wood ash amendment on metal bioavailability in a wetland contaminated with mine tailings</t>
  </si>
  <si>
    <t>Dlouhy</t>
  </si>
  <si>
    <t>Planted species in wetland mitigation sites: planting practices and species progress</t>
  </si>
  <si>
    <t>Elman</t>
  </si>
  <si>
    <t>Ella</t>
  </si>
  <si>
    <t>Effects of post-harvest treatments on overstory and understory in high-elevation forests of the north Cascade Range, Washington (USA)</t>
  </si>
  <si>
    <t>Flaming</t>
  </si>
  <si>
    <t>Effects of harvest intensity and organic matter removal on nitrogen availability and leaching at a high productivity coastal Douglas-fir site</t>
  </si>
  <si>
    <t>Conquest</t>
  </si>
  <si>
    <t>A new look at the quantities and volumes of instream wood in forested basins within Washington State</t>
  </si>
  <si>
    <t>Fukuda</t>
  </si>
  <si>
    <t>Jun,</t>
  </si>
  <si>
    <t>A study of the effects of the Canada-US softwood lumber agreement</t>
  </si>
  <si>
    <t>Gehringer</t>
  </si>
  <si>
    <t>Dynamic growth and yield modeling with climate: a model for plantation Douglas-fir in the Pacific Northwest</t>
  </si>
  <si>
    <t>Proximate and ultimate causes of Rocky Mountain bighorn lamb mortality in Custer State Park, South Dakota</t>
  </si>
  <si>
    <t>Justin</t>
  </si>
  <si>
    <t>Sikoruk</t>
  </si>
  <si>
    <t>Forest management planning: a comparison between linear programming and new tools in the landscape management system</t>
  </si>
  <si>
    <t>Morris</t>
  </si>
  <si>
    <t>A practical approach to developing a forest management plan using landscape management system &amp; its companion programs ("Scope &amp; Group" &amp; "Toggle") and the rational iterative decision making process</t>
  </si>
  <si>
    <t>Klug</t>
  </si>
  <si>
    <t>Crafting collaboration: an implementation analysis of Washington State's watershed planning act</t>
  </si>
  <si>
    <t>MacKenzie</t>
  </si>
  <si>
    <t>Graham,</t>
  </si>
  <si>
    <t>Trophic relations between coho salmon carcasses, oomycetes, and select caddisfly larvae</t>
  </si>
  <si>
    <t>Mikkelsen</t>
  </si>
  <si>
    <t>Kerri</t>
  </si>
  <si>
    <t>Factors influencing the distribution of conifers and red alder in riparian zones in western Washington</t>
  </si>
  <si>
    <t>Exploration of structural stage classification algorithms</t>
  </si>
  <si>
    <t>Barnes</t>
  </si>
  <si>
    <t>Gaseous emissions from lignosulfonates in dust abatement applications</t>
  </si>
  <si>
    <t>Neugebauer-Rex</t>
  </si>
  <si>
    <t>Joanne</t>
  </si>
  <si>
    <t>Hinckley/Zabowski</t>
  </si>
  <si>
    <t>Nitrogen cycling in hybrid poplar plantations</t>
  </si>
  <si>
    <t>Ostergaard</t>
  </si>
  <si>
    <t>Elissa</t>
  </si>
  <si>
    <t>Pond-breeding amphibian use of stormwater ponds in King County, Washington</t>
  </si>
  <si>
    <t>Pavey</t>
  </si>
  <si>
    <t>Changing land use management on an urban national forest: case studies of the Mt Baker-Snoqualmie National Forest and the Middle Fork of the Snoqualmie River Watershed</t>
  </si>
  <si>
    <t>Pittman</t>
  </si>
  <si>
    <t>Applying coupled allometric equations to coastal Douglas-fir, stand dynamics</t>
  </si>
  <si>
    <t>Regan</t>
  </si>
  <si>
    <t>Chris</t>
  </si>
  <si>
    <t>The effects of fire on woodland structure and regeneration of Quercus garryana at Fort Lewis, Washington</t>
  </si>
  <si>
    <t>Scholz</t>
  </si>
  <si>
    <t>The variability in stream temperatures in the Wenatchee National Forest and their relationship to physical, geological, and land management factors</t>
  </si>
  <si>
    <t>Sonne</t>
  </si>
  <si>
    <t>Edith</t>
  </si>
  <si>
    <t>Biosolid fertilization and thinning influences on stem form, log and lumber quality, and value : a case study for a mature Douglas-fir stand</t>
  </si>
  <si>
    <t>Great blue herons in King County, Washington</t>
  </si>
  <si>
    <t>Tilt</t>
  </si>
  <si>
    <t>Jenna</t>
  </si>
  <si>
    <t>Howick</t>
  </si>
  <si>
    <t>Kearney</t>
  </si>
  <si>
    <t>Perceptions of rural character: more than what meets the eyes</t>
  </si>
  <si>
    <t>Viggiano</t>
  </si>
  <si>
    <t>Investigating demographic and life history characteristics of the black-footed albatross</t>
  </si>
  <si>
    <t>Waldron</t>
  </si>
  <si>
    <t>Case</t>
  </si>
  <si>
    <t>A comparison of approaches to sustainable forest management: Washington State adaptive management areas and British Columbia model forests</t>
  </si>
  <si>
    <t>Zador</t>
  </si>
  <si>
    <t>Stephani</t>
  </si>
  <si>
    <t>Reproductive and physiological consequences of egg predation for glaucous-winged gulls</t>
  </si>
  <si>
    <t>Ahmad</t>
  </si>
  <si>
    <t>Ismariah</t>
  </si>
  <si>
    <t>Economics of carbon emission and sequestration in the Malaysian forest sector</t>
  </si>
  <si>
    <t>Age structure and stand dynamics of a seasonal tropical forest in western Thailand</t>
  </si>
  <si>
    <t>Bible</t>
  </si>
  <si>
    <t>Long-term patterns of Douglas-fir and western hemlock mortality in the western Cascade Mountains of Washington and Oregon</t>
  </si>
  <si>
    <t>Healey</t>
  </si>
  <si>
    <t>Sean</t>
  </si>
  <si>
    <t>The development of an abandoned-field forest in southwestern Costa Rica</t>
  </si>
  <si>
    <t>Helfield</t>
  </si>
  <si>
    <t>Interactions of salmon, bear and riparian vegetation in Alaska</t>
  </si>
  <si>
    <t>Dong-Jun</t>
  </si>
  <si>
    <t>Impacts of the currency value change on the forest products import quantities in Korea</t>
  </si>
  <si>
    <t>McCarter</t>
  </si>
  <si>
    <t>Landscape management system (LMS): background, methods, and computer tools for integrating forest inventory, GIS, growth and yield, visualization and analysis for sustaining multiple forest objectives</t>
  </si>
  <si>
    <t>Park</t>
  </si>
  <si>
    <t>Pil</t>
  </si>
  <si>
    <t>Sun</t>
  </si>
  <si>
    <t>Forest stand structure characteristics for the Cispus adaptive management area, Cascade Range, USA: implications for old growth, fire hazard, silviculture, and landscape management</t>
  </si>
  <si>
    <t>Singh</t>
  </si>
  <si>
    <t>Jaidev</t>
  </si>
  <si>
    <t>J Alan Wagar</t>
  </si>
  <si>
    <t>State-making and community-based natural resource management: cases of the Vhimba CAMPFIRE Project (Zimbabwe) and the Chimanimani Transfrontier Conservation Area (Mozambique)</t>
  </si>
  <si>
    <t>Brigid</t>
  </si>
  <si>
    <t>Molecular characterization of major gene resistance in a populus-leaf rust pathosy[s]tem</t>
  </si>
  <si>
    <t>Alfano</t>
  </si>
  <si>
    <t>Self-sowing ornamentals: can self-sowing be used to predict invasiveness in natural areas?</t>
  </si>
  <si>
    <t>An investigation of the papermaking properties and morphology of cellulose fibers recovered from municipal solid waste</t>
  </si>
  <si>
    <t>Bergendorf</t>
  </si>
  <si>
    <t>The influence of soil properties on the morphology and health of the Pacific madrone (Arbutus menziesii Pursh) in Seattle public parks</t>
  </si>
  <si>
    <t>Berkompas</t>
  </si>
  <si>
    <t>Evaluation of discharge-related channel changes in a small forested basin</t>
  </si>
  <si>
    <t>Borsting</t>
  </si>
  <si>
    <t>Understory response to experimental thinning and prescribed burning</t>
  </si>
  <si>
    <t>Short-term total suspended-solid concentrations resulting from stream crossing obliteration in the Clearwater National Forest, Idaho</t>
  </si>
  <si>
    <t>The use of amendments to reduce the bioavailability of trace metals in contaminated soils</t>
  </si>
  <si>
    <t>Comnick</t>
  </si>
  <si>
    <t>Development and application of a decision support tool to analyze alternatives for landscapes composed of multiple ownerships</t>
  </si>
  <si>
    <t>Measuring the impact of harvest intensity on riparian forest functionality in terms of shade production and large woody debris recruitment potential: two models</t>
  </si>
  <si>
    <t>Dolan</t>
  </si>
  <si>
    <t>Soil and site variability in the northeast Wenatchee Mountains, Washington</t>
  </si>
  <si>
    <t>Cerro Osa: a ten year case study in tropical rainforest conservation management from the Osa Peninsula, Costa Rica</t>
  </si>
  <si>
    <t>Fujikawa</t>
  </si>
  <si>
    <t>Y</t>
  </si>
  <si>
    <t xml:space="preserve">A 7600-year vegetation and fire history of Mt Constitution, Orcas Island, Washington, USA </t>
  </si>
  <si>
    <t>Glass</t>
  </si>
  <si>
    <t>Lamont</t>
  </si>
  <si>
    <t>Comparison of narrowleaf cottonwood forest condition and reproduction above and below a reservoir</t>
  </si>
  <si>
    <t>Griswold</t>
  </si>
  <si>
    <t>Bloom</t>
  </si>
  <si>
    <t>The origin and development of ecogeographic displays in North American botanic gardens</t>
  </si>
  <si>
    <t>Higuera</t>
  </si>
  <si>
    <t>Reconstructing fire regimes with charcoal and pollen from small hollows: a calibration with tree-ring records of fire</t>
  </si>
  <si>
    <t>An investigation into the influence of pigment characteristics on the adhesive demand of aqueous paper coatings</t>
  </si>
  <si>
    <t>Jaross</t>
  </si>
  <si>
    <t>Weikko</t>
  </si>
  <si>
    <t>Evaluation of stochastic simulation for cable logging studies</t>
  </si>
  <si>
    <t xml:space="preserve">Riparian canopy cover in northeastern Washington: stream temperature response, historical reference conditions, and management effects </t>
  </si>
  <si>
    <t>Kopper</t>
  </si>
  <si>
    <t>Elsa</t>
  </si>
  <si>
    <t>Meta-analysis design and interpretation : a case study of prescribed fire effects on fuel loadings in ponderosa pine ecosystems</t>
  </si>
  <si>
    <t>Loftfield</t>
  </si>
  <si>
    <t>The uptake, metabolism, transpiration, and toxicological response of hybrid poplar (Populus deltoides x P nigra clone OP-367) exposed to 1,2-dichloropropane in soil and hydroponic systems</t>
  </si>
  <si>
    <t>Malkin</t>
  </si>
  <si>
    <t>Devin</t>
  </si>
  <si>
    <t>Conservation status and effects of rock climbing on Silene seelyi, a rare perennial plant</t>
  </si>
  <si>
    <t>Manriquez</t>
  </si>
  <si>
    <t>Ana</t>
  </si>
  <si>
    <t>Carolina</t>
  </si>
  <si>
    <t>Lippke</t>
  </si>
  <si>
    <t>Carbon sequestration in the Pacific Northwest: a model</t>
  </si>
  <si>
    <t>Mao</t>
  </si>
  <si>
    <t>Jingliang</t>
  </si>
  <si>
    <t>Enzymatic pretreatment on wood chips from different species in conventional kraft pulping</t>
  </si>
  <si>
    <t>Mausel</t>
  </si>
  <si>
    <t>Harvesting, transporting, and storing of Pinus radiata logs in Chile to minimize the movement of Hylurgus ligniperda and Hylastes ater (Coleoptera:Scolytidae) to ports of embarkation</t>
  </si>
  <si>
    <t>McAfee</t>
  </si>
  <si>
    <t>Nitrogen retention by buried coarse woody debris in lowland coniferous forest of the Olympic National Park</t>
  </si>
  <si>
    <t>Mehmel</t>
  </si>
  <si>
    <t>Julia</t>
  </si>
  <si>
    <t xml:space="preserve">Use of bark beetle aggregation pheromones to create ponderosa pine and Douglas-fir snags </t>
  </si>
  <si>
    <t>Neatherlin</t>
  </si>
  <si>
    <t>Corvid response to human settlement and recreation with implications for marbled murrelets</t>
  </si>
  <si>
    <t>Portinga</t>
  </si>
  <si>
    <t>An examination of chlorophyll and abscisic acid content as potential physiological stress indicators in eelgrass (Zostera marina)</t>
  </si>
  <si>
    <t>Rohila</t>
  </si>
  <si>
    <t>Urbanization in the greater Seattle, Washington area: impacts on vegetation, snags and cavity-nesting birds</t>
  </si>
  <si>
    <t>Shellberg</t>
  </si>
  <si>
    <t>Hydrologic, geomorphic, and biologic influences on redd scour in bull char (Salvelinus confluentus) spawning streams</t>
  </si>
  <si>
    <t>Svendsen</t>
  </si>
  <si>
    <t>The use of biosolids in combination with lime to ameliorate subsoil acidity in mine tailings</t>
  </si>
  <si>
    <t>Wagoner</t>
  </si>
  <si>
    <t>Gage</t>
  </si>
  <si>
    <t>Long-term effects of nitrogen fertilization on understory vegetation in western Washington Douglas-fir stands</t>
  </si>
  <si>
    <t>Welzenbach</t>
  </si>
  <si>
    <t>Wilhelm</t>
  </si>
  <si>
    <t>Chloroethene degradation and chloride nutrition: implications for phytoremediation</t>
  </si>
  <si>
    <t>Whitney</t>
  </si>
  <si>
    <t>Nicol</t>
  </si>
  <si>
    <t>Quantifying total nitrogen in the coarse soil fraction</t>
  </si>
  <si>
    <t>Withey</t>
  </si>
  <si>
    <t>Dispersal behavior of juvenile American crows and the relationship of crow populations to human population density</t>
  </si>
  <si>
    <t>Dongcheng</t>
  </si>
  <si>
    <t>Metal catalytic effects on the alkaline oxidation of vanillin</t>
  </si>
  <si>
    <t>Amundson</t>
  </si>
  <si>
    <t>Evaluating a new handsheet forming model based on deposition and smoothing</t>
  </si>
  <si>
    <t>Donnelly</t>
  </si>
  <si>
    <t>Roarke</t>
  </si>
  <si>
    <t>Design of habitat reserves and settlements for bird conservation in the Seattle Metropolitan Area</t>
  </si>
  <si>
    <t>Gaines</t>
  </si>
  <si>
    <t>Relationships among black bears, roads, and habitat in the North Cascades Mountains of Washington</t>
  </si>
  <si>
    <t>Eelgrass (Zostera marina) restoration techniques</t>
  </si>
  <si>
    <t>Gedalof</t>
  </si>
  <si>
    <t>Ze'ev</t>
  </si>
  <si>
    <t>Links between Pacific Basin climatic variability and natural systems of the Pacific Northwest</t>
  </si>
  <si>
    <t>Surface charge characterization of pulp fibers and charge distributions in papermaking slurry</t>
  </si>
  <si>
    <t>Holocene vegetational history of the central Arctic foothills, northern Alaska: pollen representation of tundra and edaphic controls on the response of tundra to climate change</t>
  </si>
  <si>
    <t>Roos</t>
  </si>
  <si>
    <t>Defining and analyzing innovators in the Japanese residential construction market</t>
  </si>
  <si>
    <t>Tyler</t>
  </si>
  <si>
    <t>Marnie</t>
  </si>
  <si>
    <t>Forests of the western Olympic Peninsula: understory plant species diversity, forest policy, and landscape pattern</t>
  </si>
  <si>
    <t>Phytoremediation of carbon tetrachloride using poplar</t>
  </si>
  <si>
    <t>Gemma</t>
  </si>
  <si>
    <t xml:space="preserve">Effects of mulch on Pacific Northwest natives </t>
  </si>
  <si>
    <t>Bergeron</t>
  </si>
  <si>
    <t>The effects of an organic soil amendment on native plant establishment and physical soil properties on an obliterated forest road</t>
  </si>
  <si>
    <t>Bidwell</t>
  </si>
  <si>
    <t>Watershed councils and the Oregon Plan: an analysis of watershed planning processes</t>
  </si>
  <si>
    <t>Bushley</t>
  </si>
  <si>
    <t>The sustainable livelihoods approach as a tool for evaluating the social and ecological sustainability of community forestry systems: lessons from Nepal's Tarai region</t>
  </si>
  <si>
    <t>Carney</t>
  </si>
  <si>
    <t>Factors limiting the restoration of Nereocystis luetkeana (Mertens) Postels et Ruprecht (bull kelp)</t>
  </si>
  <si>
    <t>Damian</t>
  </si>
  <si>
    <t>Florentiu</t>
  </si>
  <si>
    <t>Cross-drain placement to reduce sediment delivery from forest roads to streams</t>
  </si>
  <si>
    <t>Dougherty</t>
  </si>
  <si>
    <t>Manual control and post control impacts of Cytisus scoparius (L) Link (Scotch broom)</t>
  </si>
  <si>
    <t>Draper</t>
  </si>
  <si>
    <t>Effect of single fiber properties and structure on the absorbency</t>
  </si>
  <si>
    <t>The dynamics of a spruce beetle (Dendroctonus rufipennis) outbreak in the North Cascades</t>
  </si>
  <si>
    <t>Spatial organization, position, and source characteristics of large woody debris in natural systems</t>
  </si>
  <si>
    <t>Harrod</t>
  </si>
  <si>
    <t>Richy</t>
  </si>
  <si>
    <t>Demography and disturbance ecology of Iliamna longisepala and Trifolium thompsonii, two endemic species of the Wenatchee Mountains, Washington</t>
  </si>
  <si>
    <t>Ingaramo</t>
  </si>
  <si>
    <t>Luciana</t>
  </si>
  <si>
    <t>Effect of initial density and planting design on growth and quality of young Douglas-fir: a case study</t>
  </si>
  <si>
    <t>Sooyoung</t>
  </si>
  <si>
    <t>Urban greenway user attitudes and preferences with respect to the Burke-Gilman Trail</t>
  </si>
  <si>
    <t>Kocsis</t>
  </si>
  <si>
    <t>Amber</t>
  </si>
  <si>
    <t>Understanding diversity among participants in the Chitina Subdistrict dipnet fishery</t>
  </si>
  <si>
    <t>Mencher</t>
  </si>
  <si>
    <t>Vaccination against sylvatic plague in black tailed prairie dogs (Cynomys ludovicianus) and black footed ferrets (Mustela nigripes)</t>
  </si>
  <si>
    <t>Muir</t>
  </si>
  <si>
    <t>Evaluation of restoration projects and channel changes in the Little Naches basin, with a comparison to the American River basin, WA</t>
  </si>
  <si>
    <t>Muller</t>
  </si>
  <si>
    <t>The debt-for-nature swap mechanism and how it translates across the Bolivian landscape</t>
  </si>
  <si>
    <t>Nakawatase</t>
  </si>
  <si>
    <t>Michiko</t>
  </si>
  <si>
    <t xml:space="preserve">Spatial and temporal variability in tree growth-climate relationships in the Olympic Mountains, Washington </t>
  </si>
  <si>
    <t>Urban pathways: identifying potential greenway connections in the King County, WA region</t>
  </si>
  <si>
    <t>Niebler</t>
  </si>
  <si>
    <t>The landscape agroforestry transect: a pilot study of agroforestry practices along an altitudinal gradient for the formulation of a regional, agroforestry development program in Veracruz State, Mexico</t>
  </si>
  <si>
    <t>Oneil</t>
  </si>
  <si>
    <t>Impacts of the forest and fish rules on small forest landowners in eastern Washington: some key consequences from riparian zone case study analysis</t>
  </si>
  <si>
    <t>Ontjes</t>
  </si>
  <si>
    <t>Effects of calcium carbonate on germination, growth, and tissue metal content of five Alaskan grass cultivars used in North Slope revegetation</t>
  </si>
  <si>
    <t>Petersen</t>
  </si>
  <si>
    <t>Regional salmon recovery planning in Washington State</t>
  </si>
  <si>
    <t>Investigation of alternative fuel removal strategies</t>
  </si>
  <si>
    <t>Rombold</t>
  </si>
  <si>
    <t>Sumner</t>
  </si>
  <si>
    <t>The fate of canopy water in the Findley Lake basin, WA</t>
  </si>
  <si>
    <t>Severtson</t>
  </si>
  <si>
    <t>Brown/Henry</t>
  </si>
  <si>
    <t>Effects of biosolids and gypsum amendments on metal bioavailability and plant growth when added to mine tailings</t>
  </si>
  <si>
    <t>Smukler</t>
  </si>
  <si>
    <t>Optimizing the use of residuals as soil amendments for ecological restoration</t>
  </si>
  <si>
    <t>Effects of forest management on forest structure and wildlife: a retrospective study</t>
  </si>
  <si>
    <t>Studer</t>
  </si>
  <si>
    <t>Noël</t>
  </si>
  <si>
    <t>Wolf</t>
  </si>
  <si>
    <t>An assessment of urban forest management in Washington State municipalities</t>
  </si>
  <si>
    <t>Swenerton</t>
  </si>
  <si>
    <t>Kirra</t>
  </si>
  <si>
    <t>Katine</t>
  </si>
  <si>
    <t>Soil suitability and site preparation techniques for Castilleja levisecta restoration on Whidbey Island, Washington</t>
  </si>
  <si>
    <t>Vigallon</t>
  </si>
  <si>
    <t>Foraging, ranging, and nesting behavior of Steller's jays in western Washington</t>
  </si>
  <si>
    <t>Zwiebel</t>
  </si>
  <si>
    <t>Human distribution in the Alagnak Wild River corridor: spatial and temporal patterns in Southwest Alaska</t>
  </si>
  <si>
    <t>Andersen</t>
  </si>
  <si>
    <t>Hans-Erik</t>
  </si>
  <si>
    <t>Estimation of critical forest structure metrics through the spatial analysis of airborne laser scanner data</t>
  </si>
  <si>
    <t>Describing the postglacial pattern and rate of Picea expansion in Alaska using paleoecological records</t>
  </si>
  <si>
    <t>Goldsmith</t>
  </si>
  <si>
    <t>Tara</t>
  </si>
  <si>
    <t>Factors affecting population growth and persistence of Sidalcea oregana (Nutt) Gray var calva CL Hitchcock (Malvaceae), a taxon endemic to Chelan County, Washington</t>
  </si>
  <si>
    <t>Kajiwara</t>
  </si>
  <si>
    <t>Akira</t>
  </si>
  <si>
    <t>Social institutionalization of FSC certification scheme into collectivist society of Japan during the time of paradigm shift</t>
  </si>
  <si>
    <t>Randolph</t>
  </si>
  <si>
    <t>Stem mapping methodologies and analyses of stem density, plot size, sample size and spatial patterns of large trees in old-growth mixed-conifer and pine forests of the Sierra Nevada and Oregon</t>
  </si>
  <si>
    <t>The ecology and biogeography of the Ceanothus-Frankia symbiosis in California</t>
  </si>
  <si>
    <t>The influence of mine waste contamination on invertebrates and fish in the Methow River Valley, Okanogan County, Washington (USA)</t>
  </si>
  <si>
    <t>Multilevel planning in forestry</t>
  </si>
  <si>
    <t>Spatial and temporal dynamics of fire and vegetation change in Thunder Creek watershed, North Cascades National Park, Washington</t>
  </si>
  <si>
    <t>Sparks</t>
  </si>
  <si>
    <t>Beehler</t>
  </si>
  <si>
    <t>Influence of forest-clearcut edges on fungal fruiting, litter decomposition and seedling growth in low elevation second-growth conifer forests in Western Washington</t>
  </si>
  <si>
    <t>Suvarnakich</t>
  </si>
  <si>
    <t>Kuntinee</t>
  </si>
  <si>
    <t>Measurement of single fiber properties and their effects on paper sheet properties</t>
  </si>
  <si>
    <t>Von</t>
  </si>
  <si>
    <t>Kienast,</t>
  </si>
  <si>
    <t>Winter habitat selection and food habits of lynx on the Okanogan Plateau, Washington</t>
  </si>
  <si>
    <t>Analysis of formation and coating effects on print mottle</t>
  </si>
  <si>
    <t>Almond</t>
  </si>
  <si>
    <t>Lyle</t>
  </si>
  <si>
    <t>An analysis of mixed red alder-Sitka spruce stand development patterns and structures that effectively reduce damage to Sitka spruce by spruce-tip weevil</t>
  </si>
  <si>
    <t>Amoroso</t>
  </si>
  <si>
    <t>Mariano</t>
  </si>
  <si>
    <t xml:space="preserve">Are mixed species stands more productive than single species stands? : Douglas-fir and western hemlock plantations in the Pacific Northwest </t>
  </si>
  <si>
    <t>Beevers</t>
  </si>
  <si>
    <t>Why do people participate? : understanding the motivations of participants in collaborative salmon recovery planning groups in the Puget Sound</t>
  </si>
  <si>
    <t>Bratton</t>
  </si>
  <si>
    <t>The role of trees in roadside traffic safety</t>
  </si>
  <si>
    <t>Brickey</t>
  </si>
  <si>
    <t>Determination of the effects of anti-icer compounds upon the rare plant Hackelia venusta</t>
  </si>
  <si>
    <t>Fine-scale variability in growth-climate relationships of Douglas-fir and lodgepole pine, North Cascade Range, Washington</t>
  </si>
  <si>
    <t>Cereghino</t>
  </si>
  <si>
    <t>Growth response of three native shrubs planted as un-rooted cuttings across a wetland elevation gradient: Symphoricarpos albus, Rubus spectabilis, and Cornus sericea</t>
  </si>
  <si>
    <t>Chambreau</t>
  </si>
  <si>
    <t>Long term effects of stump removal for root disease control on forest soil bulk density and nitrogen</t>
  </si>
  <si>
    <t>Chan</t>
  </si>
  <si>
    <t>Effects of harvest method and stratification on germination of California beaked hazelnut (Corylus cornuta var californica)</t>
  </si>
  <si>
    <t>Cherrington</t>
  </si>
  <si>
    <t>Emil</t>
  </si>
  <si>
    <t xml:space="preserve">The Belize debt-for-nature swap: foundations of a framework for program evaluation </t>
  </si>
  <si>
    <t>Andrew,</t>
  </si>
  <si>
    <t>Creation of superabsorbents inside fibers</t>
  </si>
  <si>
    <t>Crystal</t>
  </si>
  <si>
    <t>Environmental and historical factors driving vegetation communities on Russian Island, Columbia River estuary</t>
  </si>
  <si>
    <t>Ara</t>
  </si>
  <si>
    <t>Kaufer</t>
  </si>
  <si>
    <t>Equity in urban forest management: an assessment of street tree condition, maintenance, and neighborhood income levels in Seattle, Washington</t>
  </si>
  <si>
    <t>Frappier</t>
  </si>
  <si>
    <t>Ecological evaluation of a restored subalpine grassland, Sunrise, Mount Rainier</t>
  </si>
  <si>
    <t>French</t>
  </si>
  <si>
    <t>Ecological interactions between western hemlock dwarf mistletoe (Arceuthobium tsugense subsp tsugense) and insects within an old-growth forest</t>
  </si>
  <si>
    <t>Gaulke</t>
  </si>
  <si>
    <t>The effect of soil amendments on the symbiotic nitrogen-fixing relationship of Alnus rubra (red alder) and Frankia</t>
  </si>
  <si>
    <t>Margaret,</t>
  </si>
  <si>
    <t>The importance of competition processes and canopy gaps in the development of old-growth Pseudotsuga/Tsuga forests</t>
  </si>
  <si>
    <t>Heuser</t>
  </si>
  <si>
    <t>A multi-proxy investigation for the Younger Dryas at Elikchan 4 Lake, northeastern Siberia, and implications for its spatial distribution in Beringia</t>
  </si>
  <si>
    <t>Holman</t>
  </si>
  <si>
    <t>Melisa</t>
  </si>
  <si>
    <t>Forest growth response and sensitivity to climatic variability across multiple spatial scales in the Olympic Mountains, Washington</t>
  </si>
  <si>
    <t>Jaeger</t>
  </si>
  <si>
    <t>Channel-initiation and surface water expression in headwater streams of different lithology</t>
  </si>
  <si>
    <t>Nitrogen-fixing trees in small-scale agriculture of mountainous southeast Guatemala: effects on soil quality and erosion control</t>
  </si>
  <si>
    <t>Kellogg</t>
  </si>
  <si>
    <t>Lara-Karena</t>
  </si>
  <si>
    <t>Peterson/McKenzie</t>
  </si>
  <si>
    <t>Quantifying spatial structure associated with low-severity fire regimes in the eastern Cascade Mountains of Washington, USA</t>
  </si>
  <si>
    <t>Licata</t>
  </si>
  <si>
    <t>Nitrogen mineralization in a coastal Washington Douglas-fir plantation under two levels of logging slash and coarse woody debris retention</t>
  </si>
  <si>
    <t>Liddell</t>
  </si>
  <si>
    <t>Greening government procurement: an implementation analysis of state and local environmentally preferable purchasing (EPP) initiatives</t>
  </si>
  <si>
    <t>Investigating tropical forest cover change in Nepal's Terai forests: an ecological and social analysis</t>
  </si>
  <si>
    <t>McGowan</t>
  </si>
  <si>
    <t>The soil seed banks of four Union Bay natural area wetlands</t>
  </si>
  <si>
    <t>Monohan</t>
  </si>
  <si>
    <t>Carrie</t>
  </si>
  <si>
    <t>Riparian buffer function with respect to nitrogen transformation and temperature along lowland agricultural streams in Skagit County, Washington</t>
  </si>
  <si>
    <t>Negreiros</t>
  </si>
  <si>
    <t>Gustavo</t>
  </si>
  <si>
    <t>Hees</t>
  </si>
  <si>
    <t>Understanding and modeling ecological processes controlling flammability in seasonally dry evergreen forests of the Brazilian Amazon</t>
  </si>
  <si>
    <t>Cara</t>
  </si>
  <si>
    <t>Effects of timber harvest and forest edges on abundance, viability, and physiology of understory plants in Pseudotsuga forests of western Washington</t>
  </si>
  <si>
    <t>Determination of the peroxide-resistant yellowing chromophores in Arundo donax</t>
  </si>
  <si>
    <t>Olmsted</t>
  </si>
  <si>
    <t>Sturtevant</t>
  </si>
  <si>
    <t>Foliar chlorosis in rhododendron due to excess soil phosphorus</t>
  </si>
  <si>
    <t>Packman</t>
  </si>
  <si>
    <t>Land-use effects on suspended sediment in Puget Lowland salmonid streams</t>
  </si>
  <si>
    <t>Perrakis</t>
  </si>
  <si>
    <t>Seasonal fire effects on mixed-conifer forest structure and pine resin properties</t>
  </si>
  <si>
    <t>Pincheira</t>
  </si>
  <si>
    <t>Changes in population structure, mortality, and biomass of trees in old-growth Sitka spruce/western hemlock stands on the Olympic Peninsula of Washington</t>
  </si>
  <si>
    <t>Ramsay</t>
  </si>
  <si>
    <t>The effects of soil amendment and watering regime on germination and establishment of direct-seeded native plant species used in subalpine restoration at Cascade Pass, North Cascades National Park</t>
  </si>
  <si>
    <t>Rayal</t>
  </si>
  <si>
    <t>Gaurav</t>
  </si>
  <si>
    <t>Applications of the fiber kappa analyzer</t>
  </si>
  <si>
    <t>The effects of fuel treatments on fire severity in a mixed-evergreen forest of southwestern Oregon</t>
  </si>
  <si>
    <t>Reidy</t>
  </si>
  <si>
    <t>Variability of hyporheic zones in Puget Sound lowland streams</t>
  </si>
  <si>
    <t>Robbins</t>
  </si>
  <si>
    <t>Alicia</t>
  </si>
  <si>
    <t>Consumer willingness to pay for renewable building materials: an experimental choice analysis and survey</t>
  </si>
  <si>
    <t>Saxena</t>
  </si>
  <si>
    <t>Amit,</t>
  </si>
  <si>
    <t>Creation of a superabsorbent inside the micropores of wood pulp fibers</t>
  </si>
  <si>
    <t>Senger</t>
  </si>
  <si>
    <t>The effect of tree density on understory vegetation: 14-year results from Douglas-fir plantations</t>
  </si>
  <si>
    <t>Srivastava</t>
  </si>
  <si>
    <t>Vivek</t>
  </si>
  <si>
    <t>Characterization of charge on single fibers</t>
  </si>
  <si>
    <t>Stephanson</t>
  </si>
  <si>
    <t>Sheri</t>
  </si>
  <si>
    <t>Lyn</t>
  </si>
  <si>
    <t>Community participation in integrated conservation &amp; development projects, transformation or legitimization? : comparing experiences in Botswana and Peru</t>
  </si>
  <si>
    <t>Stout</t>
  </si>
  <si>
    <t>Tammy</t>
  </si>
  <si>
    <t>Treating containerized material as bare-root material: a comparison of installation techniques</t>
  </si>
  <si>
    <t>Factors affecting the reintroduction of golden paintbrush (Castilleja levisecta)</t>
  </si>
  <si>
    <t>Yadav</t>
  </si>
  <si>
    <t>Santosh</t>
  </si>
  <si>
    <t>Controlled release delivery systems of plant growth regulators</t>
  </si>
  <si>
    <t>The relationship between canopy structure, light dynamics and deciduousness in a seasonal tropical forest in Panama: a multiple scale study using remote sensing and allometry</t>
  </si>
  <si>
    <t>Cantrell</t>
  </si>
  <si>
    <t>Paun</t>
  </si>
  <si>
    <t>An innovation and performance analysis of an underutilized resource: the adoption-diffusion process for small diameter roundwood (SDR)</t>
  </si>
  <si>
    <t>Cline</t>
  </si>
  <si>
    <t>Erica</t>
  </si>
  <si>
    <t>Theon</t>
  </si>
  <si>
    <t xml:space="preserve">Mycorrhizal fungus communities of Douglas-fir (Pseudotsuga menziesii) seedlings and trees: effects of proximity to residual trees </t>
  </si>
  <si>
    <t>Trudell</t>
  </si>
  <si>
    <t>Patterns of nitrogen and carbon stable isotope ratios in macrofungi, plants, and soils from two old-growth conifer forests, Olympic National Park, Washington, USA</t>
  </si>
  <si>
    <t>Volk</t>
  </si>
  <si>
    <t>Edmonds/Kiffney</t>
  </si>
  <si>
    <t>Nutrient and biological responses to red alder (Alnus rubra) presence along headwater streams: Olympic Peninsula, Washington</t>
  </si>
  <si>
    <t>Abramo</t>
  </si>
  <si>
    <t>Allegra</t>
  </si>
  <si>
    <t>Residential outdoor water conservation in Seattle: a conservation behavior and social marketing approach to designing programs</t>
  </si>
  <si>
    <t>Andreu</t>
  </si>
  <si>
    <t>Gilligan</t>
  </si>
  <si>
    <t>Effects of fall prescribed fire on regeneration from the seed bank of two western Washington grasslands</t>
  </si>
  <si>
    <t>Derek</t>
  </si>
  <si>
    <t>Hinckley/Lippke</t>
  </si>
  <si>
    <t>Factors influencing understory Douglas-fir vigor in multi-cohort prairie colonization stands at Fort Lewis, Washington</t>
  </si>
  <si>
    <t>Combs</t>
  </si>
  <si>
    <t xml:space="preserve">Astragalus sinuatus (Piper), a Washington State endangered plant species: pre-dispersal seed predation, seedling recruitment, and interactions with Bromus tectorum L </t>
  </si>
  <si>
    <t>Cramer</t>
  </si>
  <si>
    <t>Conceptualizations of forestland stewardship among family forest landowners in Snohomish County, Washington</t>
  </si>
  <si>
    <t>Delmolino</t>
  </si>
  <si>
    <t>Pilar</t>
  </si>
  <si>
    <t>Demography, disease, body condition, and genetics in a Rocky Mountain bighorn sheep herd</t>
  </si>
  <si>
    <t>Lucy</t>
  </si>
  <si>
    <t xml:space="preserve">How do leaders of western land trusts perceive their relationship to the environment? </t>
  </si>
  <si>
    <t>Forcier</t>
  </si>
  <si>
    <t>Long-term trace metal retention in a coarse-textured forest soil after a heavy biosolids application</t>
  </si>
  <si>
    <t>Frysztacki</t>
  </si>
  <si>
    <t>An exploratory study of how science, people, and policy interact and work together for successful chinook salmon recovery in the Lake Washington watershed</t>
  </si>
  <si>
    <t>Seasonal movements and nest site selection of the western gray squirrel (Sciurus griseus) in the Methow River Watershed</t>
  </si>
  <si>
    <t>Gremel</t>
  </si>
  <si>
    <t>Factors controlling distribution and demography of northern spotted owls in a reserved landscape</t>
  </si>
  <si>
    <t>Hagen</t>
  </si>
  <si>
    <t>Conservation of the Juan Fernández firecrown (Sephanoides fernandensis): characterization of nesting habitat</t>
  </si>
  <si>
    <t>Heithecker</t>
  </si>
  <si>
    <t>Troy</t>
  </si>
  <si>
    <t>Variation in microclimate associated with dispersed-retention harvests in coniferous forests of the Pacific Northwest</t>
  </si>
  <si>
    <t>Use of a native shrub (Kunzea erico[i]des var microflora) and its mycorrhizal fungal associate (Pisolithus sp) to revegetate metal-contaminated soils in New Zealand</t>
  </si>
  <si>
    <t>Kertson</t>
  </si>
  <si>
    <t>Nathaniel</t>
  </si>
  <si>
    <t>Citizen science and wildlife management: status, potential, and an examination of the quality of data collected by K-12 students on wildlife and their habitats</t>
  </si>
  <si>
    <t>The flora of Seattle in 1850: major species and landscapes prior to urban development</t>
  </si>
  <si>
    <t>Yuzhen,</t>
  </si>
  <si>
    <t>Effects of fertilization and density on growth and yield of young Douglas-fir plantations in the Pacific Northwest</t>
  </si>
  <si>
    <t>Liles</t>
  </si>
  <si>
    <t>Garrett</t>
  </si>
  <si>
    <t>Vogt, D/Edmonds</t>
  </si>
  <si>
    <t>Biogeochemistry of managed forest headwater streams in low elevation western Washington</t>
  </si>
  <si>
    <t>Influence of calcium on Douglas-fir growth and stem-form</t>
  </si>
  <si>
    <t>Lolley</t>
  </si>
  <si>
    <t>Reese</t>
  </si>
  <si>
    <t>Wildland fuel conditions and effects of modeled fuel treatments on wildland fire behavior and severity in dry forests of the Wenatchee Mountains</t>
  </si>
  <si>
    <t>Lutz</t>
  </si>
  <si>
    <t>The contribution of mortality to early coniferous forest development</t>
  </si>
  <si>
    <t>Modeling the terrestrial habitat use of harbor seals</t>
  </si>
  <si>
    <t>Mouton</t>
  </si>
  <si>
    <t>Adam</t>
  </si>
  <si>
    <t>Generating stream maps using LiDAR derived digital elevation models and 10-m USGS DEM</t>
  </si>
  <si>
    <t>A survey of farm-to-college programs: history, characteristics, and student involvement</t>
  </si>
  <si>
    <t>Palazzotto</t>
  </si>
  <si>
    <t>Legacy retention, variable-density thinning, and habitat quality of the winter wren in managed forests of Western Washington</t>
  </si>
  <si>
    <t>Kyle</t>
  </si>
  <si>
    <t>The effects of vegetation control on the early growth of Douglas-fir at a high quality site in coastal Washington</t>
  </si>
  <si>
    <t>Pond</t>
  </si>
  <si>
    <t>Rodney</t>
  </si>
  <si>
    <t>Low elevation riparian forest restoration on a former gravel mine, North Cascades National Park: native plant germination, growth, and survival in response to soil amendment and mulches</t>
  </si>
  <si>
    <t>Raffaeli</t>
  </si>
  <si>
    <t>Natalia,</t>
  </si>
  <si>
    <t>The environmental fate of lignosulfonates in soil</t>
  </si>
  <si>
    <t>Ecology of fungal endophytes in Douglas-fir and ponderosa pine roots in eastern Washington</t>
  </si>
  <si>
    <t>Luke</t>
  </si>
  <si>
    <t>Automating contour-based route projection for preliminary forest road designs using GIS</t>
  </si>
  <si>
    <t>Bronwyn</t>
  </si>
  <si>
    <t>The temporal effects of Ulex europaeus on soil properties, and modeling impact of invasive species with respect to time</t>
  </si>
  <si>
    <t>Song</t>
  </si>
  <si>
    <t>Delong</t>
  </si>
  <si>
    <t>Characterization of surface energetic properties of wood pulp fibers</t>
  </si>
  <si>
    <t>Sucre</t>
  </si>
  <si>
    <t>Estimating growth response of Douglas-fir to urea in western Washington and Oregon</t>
  </si>
  <si>
    <t>Tallis</t>
  </si>
  <si>
    <t>Tree</t>
  </si>
  <si>
    <t>Restoring mycorrhizal fungi in degraded tropical soils</t>
  </si>
  <si>
    <t>Vogt, K/Oliver</t>
  </si>
  <si>
    <t>Economic, social, and silvicultural analysis of converting residual forest biomass to methanol</t>
  </si>
  <si>
    <t>A canker disease of Pacific madrone (Arbutus menziesii) caused by the fungal pathogen Fusicoccum arbuti (Botryosphaeriaceae)</t>
  </si>
  <si>
    <t>Fetherston</t>
  </si>
  <si>
    <t>Pattern and process in mountain river valley forests</t>
  </si>
  <si>
    <t>Accurate and cost-effective natural resource data from super large scale aerial photography</t>
  </si>
  <si>
    <t>Carol Sonne</t>
  </si>
  <si>
    <t>Greenhouse gas emissions from Pacific Northwest forestry operations: implications for forest management</t>
  </si>
  <si>
    <t>Honea</t>
  </si>
  <si>
    <t>Effect of salmon spawning on seasonal changes in structure and function of stream macroinvertebrate communities</t>
  </si>
  <si>
    <t>Lesher</t>
  </si>
  <si>
    <t>Franklin/Ammirati</t>
  </si>
  <si>
    <t>An environmental gradient model predicts the spatial distribution of potential habitat for Hypogymnia duplicata in the Cascade Mountains of northwestern Washington</t>
  </si>
  <si>
    <t>Mollot</t>
  </si>
  <si>
    <t>Lauren</t>
  </si>
  <si>
    <t>Bilby/Edmonds</t>
  </si>
  <si>
    <t>The use of remote sensing, GIS, and multivariate vegetation analysis to explain the distribution of riparian plant communities at multiple spatial scales</t>
  </si>
  <si>
    <t>Barr</t>
  </si>
  <si>
    <t>An analysis of the effects of sale characteristics on the timber sale value of Washington Department of Natural Resource lump sum timber sales located in western Washington, 1989-2005</t>
  </si>
  <si>
    <t>Brazee</t>
  </si>
  <si>
    <t>The ecological role of Armillaria spp in an old-growth, temperate rainforest, Olympic Peninsula, Washington</t>
  </si>
  <si>
    <t>Clausen</t>
  </si>
  <si>
    <t>Ingrid</t>
  </si>
  <si>
    <t>The use of iron amended biosolids compost to reduce lead and arsenic bioavailability in situ</t>
  </si>
  <si>
    <t>Cootsona</t>
  </si>
  <si>
    <t>Identification and distribution of Neonectria major causing cankers on red alder (Alnus rubra)</t>
  </si>
  <si>
    <t>Costanzo</t>
  </si>
  <si>
    <t>A quantitative survey of riparian forest structure along the Quebrada Grande in La Cangreja National Park, Costa Rica</t>
  </si>
  <si>
    <t>Gibble</t>
  </si>
  <si>
    <t>The importance of growth plasticity and fluctuating resource availability in facilitating plant invasions</t>
  </si>
  <si>
    <t>Gibson</t>
  </si>
  <si>
    <t>Aubin</t>
  </si>
  <si>
    <t>Influence of an experiential education program on responsible environmental behavior in youth</t>
  </si>
  <si>
    <t>Haugo</t>
  </si>
  <si>
    <t>Vegetation responses to conifer encroachment in a dry, montane meadow: a chronosequence approach</t>
  </si>
  <si>
    <t>Hoare</t>
  </si>
  <si>
    <t>Lesley</t>
  </si>
  <si>
    <t>The contribution of low-income workers to forest management and production</t>
  </si>
  <si>
    <t>Hook</t>
  </si>
  <si>
    <t>Abigail</t>
  </si>
  <si>
    <t>The recent history of floodplain dynamics in the North Fork Skykomish River, Washington</t>
  </si>
  <si>
    <t>Husbands</t>
  </si>
  <si>
    <t>The 2004 Mount Rainier climber study: selecting indicators of climber experience quality for the high use and moderate use climbing zones</t>
  </si>
  <si>
    <t>Open space preferences and voluntary provision: a comparative study of the public benefit rating system in participating Washington counties</t>
  </si>
  <si>
    <t>Klepl</t>
  </si>
  <si>
    <t>Investigating plot data projection versus aggregated stand data projection on a variable density thinning using a distance independent model</t>
  </si>
  <si>
    <t>Kroeger</t>
  </si>
  <si>
    <t>Identifying western Washington deer mouse species (Peromyscus maniculatus and Peromyscus keeni) using molecular techniques and improved morphological analysis</t>
  </si>
  <si>
    <t>Lambert</t>
  </si>
  <si>
    <t>Prairie restoration in American Camp, San Juan Island National Historical Park: fire and herbicide effects on community composition and growth and survival of planted native species</t>
  </si>
  <si>
    <t>Nicole</t>
  </si>
  <si>
    <t>The soil seed bank of an Oregon montane meadow: consequences of conifer encroachment and implications for restoration</t>
  </si>
  <si>
    <t>Littell</t>
  </si>
  <si>
    <t>Climate impacts to forest ecosystem processes: Douglas-fir growth in northwestern US mountain landscapes and area burned by wildfire in western US ecoprovinces</t>
  </si>
  <si>
    <t>Mussman</t>
  </si>
  <si>
    <t>Stabilization and pedogenesis of reservoir sediments following dam removal on the Elwha River</t>
  </si>
  <si>
    <t>Peter,</t>
  </si>
  <si>
    <t>Organizations, policy problems, and decision-making: exploring the use of information by Forest Service recreation managers</t>
  </si>
  <si>
    <t>Ponderosa pine growth increment responses to prescribed burning in the southern Blue Mountains of Oregon</t>
  </si>
  <si>
    <t>Developing stand density thresholds to address mountain pine beetle susceptibility in eastern Washington forests</t>
  </si>
  <si>
    <t>Osborne</t>
  </si>
  <si>
    <t>Influence of catchment characteristics on stream nitrogen transport and hypoxic conditions in south Hood Canal, Washington</t>
  </si>
  <si>
    <t>Erikka</t>
  </si>
  <si>
    <t>Control of Juncus effusus and enhancement of Carex spp in a wetland mitigation site</t>
  </si>
  <si>
    <t>David,</t>
  </si>
  <si>
    <t>Effects of underburning on Oregon white oak reproductive capacity</t>
  </si>
  <si>
    <t>Sprenger</t>
  </si>
  <si>
    <t>Beebe</t>
  </si>
  <si>
    <t>Fire history of a Douglas-fir--Oregon white oak woodland, Waldron Island, Washington</t>
  </si>
  <si>
    <t>Travers</t>
  </si>
  <si>
    <t>Virginia</t>
  </si>
  <si>
    <t>A spatial and temporal assessment of physical and chemical diurnal patterns occurring in a small stream during a low flow period</t>
  </si>
  <si>
    <t>Urgenson</t>
  </si>
  <si>
    <t>Samantha</t>
  </si>
  <si>
    <t>The ecological consequences of Japanese knotweed invasion into riparian forests</t>
  </si>
  <si>
    <t>Responses of small mammals to green-tree retention harvests in forests of western Oregon and Washington</t>
  </si>
  <si>
    <t>Late glacial and Holocene fire history in the southcentral Brooks Range, Alaska: direct and indirect impacts of climatic change on fire regimes</t>
  </si>
  <si>
    <t>Developing a continuous bisulfate postsulfonation process for the black liquor from soda pulping of wheat straw</t>
  </si>
  <si>
    <t>Mayrhofer</t>
  </si>
  <si>
    <t>Spatial point processes and brown creepers (Certhia americana): estimating habitat use of a silvicultural experiment</t>
  </si>
  <si>
    <t>Inferring traffic induced sediment production processes from forest road particle size distributions</t>
  </si>
  <si>
    <t>Shebitz</t>
  </si>
  <si>
    <t>Daniela</t>
  </si>
  <si>
    <t>The historical role and current restoration applications of fire in maintaining beargrass (Xerophyllum tenax (Pursh) Nutt) habitat on the Olympic Peninsula, Washington State</t>
  </si>
  <si>
    <t>Improving methodologies used for carnivore conservation and management: collection and analysis of fecal DNA samples from endangered San Joaquin kit fox populations in California</t>
  </si>
  <si>
    <t>Strahm</t>
  </si>
  <si>
    <t>Abiotic retention mechanisms of organic and macronutrient anions in variable-charge soils</t>
  </si>
  <si>
    <t>Interactions among American crows, breeding songbirds, and forest function, and their responses to urbanization</t>
  </si>
  <si>
    <t>Leever</t>
  </si>
  <si>
    <t xml:space="preserve">Can commercial wildflower seed mixes contribute to the spread of invasive species? </t>
  </si>
  <si>
    <t>Darci</t>
  </si>
  <si>
    <t>Bark beetle-root rot dynamics in grand fir</t>
  </si>
  <si>
    <t>Castillo</t>
  </si>
  <si>
    <t>Faviola</t>
  </si>
  <si>
    <t>Ecological effects of different fire regimes in pine-oak forests of the Sierra de Manantlán Biosphere Reserve, Jalisco and Colima, México</t>
  </si>
  <si>
    <t>Chenoweth</t>
  </si>
  <si>
    <t>Predicting seed germination in the sediments of Lake Mills after the removal of the Glines Canyon Dam on the Elwha River</t>
  </si>
  <si>
    <t>Clarkin</t>
  </si>
  <si>
    <t>Tobey</t>
  </si>
  <si>
    <t>Modeling global navigation satellite system positional error under forest canopy based on LIDAR-derived canopy densities</t>
  </si>
  <si>
    <t>Conner</t>
  </si>
  <si>
    <t>Corrine</t>
  </si>
  <si>
    <t>Perceptions of recreation impacts in the subalpine wilderness of Mount Rainer National Park</t>
  </si>
  <si>
    <t>Devin-Clarke</t>
  </si>
  <si>
    <t>Fate and degradation of 4-nonylphenol in applied biosolids</t>
  </si>
  <si>
    <t>Flint</t>
  </si>
  <si>
    <t>Leaching of nitrogen from the rooting zone of Douglas-fir forests following urea fertilization and potential impacts on the water quality of Hood Canal</t>
  </si>
  <si>
    <t>Miki</t>
  </si>
  <si>
    <t>Roshan</t>
  </si>
  <si>
    <t>Understanding visitors at the Diamond Lake recreation area</t>
  </si>
  <si>
    <t>Heckman</t>
  </si>
  <si>
    <t>Gold/Ewing</t>
  </si>
  <si>
    <t>Soil properties associated with English ivy (Hedera spp) infestations in Pacific Northwest urban forests</t>
  </si>
  <si>
    <t>Hohl</t>
  </si>
  <si>
    <t>Understanding interactions between federal wildland fire managers and the scientific community: building a foundation for adaptive management</t>
  </si>
  <si>
    <t>Imaki</t>
  </si>
  <si>
    <t>Hiroo</t>
  </si>
  <si>
    <t>Optimizing timber harvest revenue with wildlife constraints for old-forest species using a spatially explicit habitat model and open source GIS</t>
  </si>
  <si>
    <t>Evaluation of stream restoration projects in Washington State</t>
  </si>
  <si>
    <t>Kubota</t>
  </si>
  <si>
    <t>Hideaki</t>
  </si>
  <si>
    <t>World paper demand, income elasticity, and computer technology</t>
  </si>
  <si>
    <t>Leach</t>
  </si>
  <si>
    <t>Invasion by Buddleja davidii: impacts on the geomorphology of a gravel bar in the Tolt River, Washington</t>
  </si>
  <si>
    <t>Vogt, D/Mantua</t>
  </si>
  <si>
    <t>Evaluating the forest stand and Washington State level feasibility of methanol production from woody biomass</t>
  </si>
  <si>
    <t>Adam,</t>
  </si>
  <si>
    <t>Valuing rare and endangered species: a model-averaged meta-analysis</t>
  </si>
  <si>
    <t>Malone</t>
  </si>
  <si>
    <t>Lindsay</t>
  </si>
  <si>
    <t>Meagan</t>
  </si>
  <si>
    <t>Understanding interests and needs of new forest landowners in Pierce County, Washington</t>
  </si>
  <si>
    <t>Native plant performance on a Seattle green roof</t>
  </si>
  <si>
    <t>Monsanto</t>
  </si>
  <si>
    <t>The effects of salvage logging on coarse woody debris dynamics in dry forests after stand replacement fire, Entiat watershed, Okanogan and Wenatchee National Forests</t>
  </si>
  <si>
    <t>Nakamura</t>
  </si>
  <si>
    <t>Toru</t>
  </si>
  <si>
    <t>A profitability analysis of Japanese private landowners' forest management using soil expectation value approach</t>
  </si>
  <si>
    <t>Integration of conservation planning and local land-use planning processes: building a decision-support system for Whatcom County, Washington, USA</t>
  </si>
  <si>
    <t>Peer</t>
  </si>
  <si>
    <t>Soil and foliar delta 15N along the Elwha River of western Washington</t>
  </si>
  <si>
    <t>Plewe</t>
  </si>
  <si>
    <t>Bethany</t>
  </si>
  <si>
    <t>Vogt, D</t>
  </si>
  <si>
    <t>Comparison of qualitative and quantitative measurements of cobble embeddedness in Puget Sound streams</t>
  </si>
  <si>
    <t>Annalissa</t>
  </si>
  <si>
    <t>Baseline ecological assessment of three headwater streams in and around La Cangreja National Park, Costa Rica</t>
  </si>
  <si>
    <t>Santiparp</t>
  </si>
  <si>
    <t>Chaitad</t>
  </si>
  <si>
    <t>Wettability and surface energetic properties of New Zealand flax (Phormium tenax) fibers for use in epoxy composites</t>
  </si>
  <si>
    <t>Seifert</t>
  </si>
  <si>
    <t>Jered</t>
  </si>
  <si>
    <t>Jon Stephen</t>
  </si>
  <si>
    <t>Development and application of dynamic simulations for operator training and course instruction</t>
  </si>
  <si>
    <t>Six</t>
  </si>
  <si>
    <t>Substrate effects on distribution, biomass allocation, and morphology of forest understory plants</t>
  </si>
  <si>
    <t>Sierra</t>
  </si>
  <si>
    <t>Arbuscular mycorrhizal fungi of abandoned agricultural land and their implications for the restoration of Puget Sound prairies</t>
  </si>
  <si>
    <t>Swenson</t>
  </si>
  <si>
    <t>Revisiting value: a meta-analysis of discounting studies with applications for conservation easement programs</t>
  </si>
  <si>
    <t>Bradley/Kearney</t>
  </si>
  <si>
    <t>Neighborhood vegetation and preferences: exploring walking behaviors in urban and suburban environments</t>
  </si>
  <si>
    <t>Tracy</t>
  </si>
  <si>
    <t>Investigating the aquatic ecology of University Slough before and after its connection to Ravenna Creek</t>
  </si>
  <si>
    <t>Vaughn</t>
  </si>
  <si>
    <t>An individual-tree model to predict the annual growth of young stands of Douglas-fir (Pseudotsuga menziesii (Mirbel) Franco) in the Pacific Northwest</t>
  </si>
  <si>
    <t>Warittha</t>
  </si>
  <si>
    <t>Rungruangpaisalsuk</t>
  </si>
  <si>
    <t>The effects of paper formation on print mottle of uncoated paper using impact and non-impact printing systems</t>
  </si>
  <si>
    <t>Wilkinson</t>
  </si>
  <si>
    <t>Evaluating collaborative outputs: a content analysis of watershed plans and salmon recovery plans in Puget Sound</t>
  </si>
  <si>
    <t>Sanjeev</t>
  </si>
  <si>
    <t>X-ray microtomography to examine wood structure</t>
  </si>
  <si>
    <t xml:space="preserve">Christopher </t>
  </si>
  <si>
    <t>A fundamental examination of the interactions between thermo-mechanical pulp and water in the presence of alkenyl succinic anhydride</t>
  </si>
  <si>
    <t>Daniels</t>
  </si>
  <si>
    <t>An economic assessment of the lumber manufacturing sector in western Washington</t>
  </si>
  <si>
    <t>Diefenderfer</t>
  </si>
  <si>
    <t>Heidi</t>
  </si>
  <si>
    <t>Channel morphology and restoration of Sitka spruce (Picea stichensis) tidal forested wetlands, Columbia River, USA</t>
  </si>
  <si>
    <t>Hatten</t>
  </si>
  <si>
    <t>Jeffery</t>
  </si>
  <si>
    <t>Fire intensity and prescribed fire effects on soil organic matter</t>
  </si>
  <si>
    <t>Evaluating the validity of research implications</t>
  </si>
  <si>
    <t>Qiao</t>
  </si>
  <si>
    <t>Fundamental study of kraft pulp kappa uniformity</t>
  </si>
  <si>
    <t>Ellyson</t>
  </si>
  <si>
    <t>Measurement and modeling of the forest carbon resource in the Nothofagus forests of Tierra del Fuego, Chile</t>
  </si>
  <si>
    <t>Watson</t>
  </si>
  <si>
    <t>Collective action problems and cumulative effects: addressing pollution of marine waters in Hood Canal, Washington</t>
  </si>
  <si>
    <t>Whittaker</t>
  </si>
  <si>
    <t>Kara</t>
  </si>
  <si>
    <t>Dispersal, habitat use, and survival of native forest songbirds in an urban landscape</t>
  </si>
  <si>
    <t>Barndt</t>
  </si>
  <si>
    <t>Katie</t>
  </si>
  <si>
    <t>An assessment of the allelopathic potential of herb robert (Geranium robertianum)</t>
  </si>
  <si>
    <t>Baum</t>
  </si>
  <si>
    <t>Biodiversity informatics: improving the efficacy of decisions related to conservation in the Pacific Islands region in the face of global climate change</t>
  </si>
  <si>
    <t>Modeling forest responses to proposed restoration thinning at Lewis and Clark National Historical Park</t>
  </si>
  <si>
    <t>Compagnoni</t>
  </si>
  <si>
    <t>Aldo</t>
  </si>
  <si>
    <t>Controls on plant species invasions during early secondary succession: the roles of plant origin and community properties</t>
  </si>
  <si>
    <t>Analysis of LIDAR-derived bare ground model accuracy in southern California chaparral</t>
  </si>
  <si>
    <t>Cram</t>
  </si>
  <si>
    <t>How do experimental stream food webs respond to salmon carcass loading rates?</t>
  </si>
  <si>
    <t>Dangelei</t>
  </si>
  <si>
    <t>Restoration of Lomatium nudicaule on the Tulalip Reservation: seed germination and the effects of soil treatments on plant fitness</t>
  </si>
  <si>
    <t>Freund</t>
  </si>
  <si>
    <t>Age structure of 200-year-old Douglas-fir forests in the southwestern Washington Cascade Range</t>
  </si>
  <si>
    <t>Gilmore</t>
  </si>
  <si>
    <t>Effects and evaluation of two erosion control materials: early development and dry mass production at various application rates</t>
  </si>
  <si>
    <t>Mathias</t>
  </si>
  <si>
    <t>Molly</t>
  </si>
  <si>
    <t>Assessing functional connectivity for the northern red-legged frog (Rana aurora) in an urbanizing landscape</t>
  </si>
  <si>
    <t>Forest resources and livelihoods: evaluating local forest management in Barjomot Village, Tanzania</t>
  </si>
  <si>
    <t>Conifer transplant survival in urban forests</t>
  </si>
  <si>
    <t>Estimating leaf area index from multiple return, small-footprint, aerial LiDAR at the Washington Park Arboretum</t>
  </si>
  <si>
    <t>Singleton</t>
  </si>
  <si>
    <t>Glenda</t>
  </si>
  <si>
    <t>Doty</t>
  </si>
  <si>
    <t>Genetic analysis of transgenic poplars for enhanced phytoremediation</t>
  </si>
  <si>
    <t>Sommargren</t>
  </si>
  <si>
    <t>Alaine</t>
  </si>
  <si>
    <t>The ecology of black lily (Fritillaria camschatscensis) in the Pacific Northwest</t>
  </si>
  <si>
    <t>Soil microsite conditions of Festuca roemeri and Castilleja levisecta in native prairies of western Washington</t>
  </si>
  <si>
    <t>Strunk</t>
  </si>
  <si>
    <t>Jacob</t>
  </si>
  <si>
    <t>Two-stage forest inventory with LIDAR on the Fort Lewis military installation</t>
  </si>
  <si>
    <t>Suing</t>
  </si>
  <si>
    <t>Judy</t>
  </si>
  <si>
    <t>Lessons from the Little Applegate: how the design of a consensus process affects agreement over forest management</t>
  </si>
  <si>
    <t>Sullivan</t>
  </si>
  <si>
    <t>LIDAR based delineation in forest stands</t>
  </si>
  <si>
    <t>Norma</t>
  </si>
  <si>
    <t>Reproductive biology of Hackelia venusta (Piper) St John (Boraginaceae)</t>
  </si>
  <si>
    <t>Jessica</t>
  </si>
  <si>
    <t>Effects of riparian buffers on soil nitrogen mineralization and stream nitrogen concentrations in headwater streams of western Washington</t>
  </si>
  <si>
    <t>Thienel</t>
  </si>
  <si>
    <t>Carrasco,</t>
  </si>
  <si>
    <t>Gonzalo</t>
  </si>
  <si>
    <t>Nondestructive evaluation of wood quality in standing Douglas-fir trees in western Washington and western Oregon</t>
  </si>
  <si>
    <t>Arden</t>
  </si>
  <si>
    <t>Investigation of western pearlshell mussel (Margaritifera falcata) mortality in Bear Creek, King County, Washington: a disease ecology approach</t>
  </si>
  <si>
    <t>Drake</t>
  </si>
  <si>
    <t>ESA applied</t>
  </si>
  <si>
    <t>Ganguly</t>
  </si>
  <si>
    <t>Indroneil</t>
  </si>
  <si>
    <t>Modeling alternatives and visualization of product adoption and usage in the residential construction industry</t>
  </si>
  <si>
    <t>Hill</t>
  </si>
  <si>
    <t>Improving diameter growth prediction of Douglas-fir in eastern Washington State, USA by incorporating precipitation and temperature</t>
  </si>
  <si>
    <t>Horton</t>
  </si>
  <si>
    <t>Ecology and conservation of marbled murrelets on the western Olympic Peninsula: temporal and spatial variation in inland activity and implications for forest management</t>
  </si>
  <si>
    <t>Analyzing fuel treatments and fire hazard in the Pacific Northwest</t>
  </si>
  <si>
    <t>Kato</t>
  </si>
  <si>
    <t>Akira,</t>
  </si>
  <si>
    <t>Capturing tree crown attributes from high resolution remotely sensed data</t>
  </si>
  <si>
    <t>Individual tree species identification using LIDAR-derived crown structures and intensity data</t>
  </si>
  <si>
    <t>Climate, fire, and vegetation change in Yosemite National Park</t>
  </si>
  <si>
    <t>Perla</t>
  </si>
  <si>
    <t>Bianca</t>
  </si>
  <si>
    <t>The differential impact of protection on social and ecological resilience of mountain and lowland communities in the Skagit River watershed, USA</t>
  </si>
  <si>
    <t>Fire-bark beetle interactions: exploring links between fire injury, resin defenses, and beetle-induced mortality in ponderosa pine forests</t>
  </si>
  <si>
    <t>Scott-Kolarova</t>
  </si>
  <si>
    <t>Brand portfolio strategy in the wood products industry: consideration of brand associations in a co-branding environment</t>
  </si>
  <si>
    <t>Phalaris arundinacea control and riparian restoration within agricultural watercourses in King County, Washington</t>
  </si>
  <si>
    <t>Royce</t>
  </si>
  <si>
    <t>Microarthropod distribution in the canopy soil of a Sitka spruce (Picea sitchensis) on the Olympic Peninsula, Washington</t>
  </si>
  <si>
    <t>Blume</t>
  </si>
  <si>
    <t>Garry oak restoration in central Washington: planting technique evaluation and preliminary target identification through stand characterization</t>
  </si>
  <si>
    <t>Breems</t>
  </si>
  <si>
    <t>Joel</t>
  </si>
  <si>
    <t>Wyllie-Echeverria</t>
  </si>
  <si>
    <t>Assessing the impacts of wood waste on nearshore habitat function in Thatcher Bay, Washington</t>
  </si>
  <si>
    <t>Bui</t>
  </si>
  <si>
    <t>Thuy-Vy</t>
  </si>
  <si>
    <t>The effects of nest and brood predation by common ravens (Corvus corax) on greater sage-grouse (Centrocercus urophasianus) in relation to land use in western Wyoming</t>
  </si>
  <si>
    <t>Ciecko</t>
  </si>
  <si>
    <t>Effects of mulch, irrigation gel on the establishment of conifer seedlings at Seattle forest restoration sites</t>
  </si>
  <si>
    <t>Cornell</t>
  </si>
  <si>
    <t>Lasting recognition and social learning of a threatening person by American crows</t>
  </si>
  <si>
    <t>Erdody</t>
  </si>
  <si>
    <t>Moskal</t>
  </si>
  <si>
    <t>Fusion of LiDAR and imagery for estimating forest canopy fuels in eastern Washington</t>
  </si>
  <si>
    <t>Hackman</t>
  </si>
  <si>
    <t>Plant responses to the urban climate: a look at stomatal numbers and growth of plants in Seattle, Washington</t>
  </si>
  <si>
    <t>Justina</t>
  </si>
  <si>
    <t>Influence of urban development on Sitka spruce (Picea sitchensis) ecology in Swamp Creek watershed, Puget Sound, Washington</t>
  </si>
  <si>
    <t>Jantarasami</t>
  </si>
  <si>
    <t>Charinratna</t>
  </si>
  <si>
    <t>Lawler</t>
  </si>
  <si>
    <t>Policy context and barriers to climate-change adaptation in the National Park Service and United States Forest Service in Washington State</t>
  </si>
  <si>
    <t>Kantavichai</t>
  </si>
  <si>
    <t>Rapeepan</t>
  </si>
  <si>
    <t>Effect of silviculture and climates on wood specific gravity of a 55 year-old Douglas-fir stand in western Washington</t>
  </si>
  <si>
    <t>Kinmonth-Schultz</t>
  </si>
  <si>
    <t>Hannah</t>
  </si>
  <si>
    <t>Acquisition and allocation of resources in response to elevated CO₂ and nitrogen fertilization in two perennial C₃ grasses</t>
  </si>
  <si>
    <t>Chemical alternatives to methyl bromide for control of Fusarium oxysporum and Fusarium commune in Douglas-fir nurseries in the Pacific Northwest</t>
  </si>
  <si>
    <t>Hong,</t>
  </si>
  <si>
    <t>Application of ceramic membranes to recover hemicellulose from alkaline peroxide pretreated wheat straw</t>
  </si>
  <si>
    <t>Lyons-Tinsley</t>
  </si>
  <si>
    <t>Forest heterogeneity and surface fuels affect wildfire severity in a mixed conifer forest, eastside Cascade Range, Washington, USA</t>
  </si>
  <si>
    <t>Maxa</t>
  </si>
  <si>
    <t>Headwater stream sediment storage in relation to in-stream woody debris and forest management practices in southwestern Washington</t>
  </si>
  <si>
    <t>Mocklin</t>
  </si>
  <si>
    <t>Evidence of feeding by bowhead whales from aerial photography</t>
  </si>
  <si>
    <t>Putnicki</t>
  </si>
  <si>
    <t>Lydia</t>
  </si>
  <si>
    <t>Glawe</t>
  </si>
  <si>
    <t>Taxonomy of powdery mildews on Rhododendron in the Pacific Northwest</t>
  </si>
  <si>
    <t>Shryock</t>
  </si>
  <si>
    <t>The effects of urea fertilization on carbon sequestration in Douglas-fir plantations of the coastal Pacific Northwest</t>
  </si>
  <si>
    <t xml:space="preserve">Lead shot poisoning in swans: sources of pellets within Whatcom County, WA and Sumas Prairie, BC </t>
  </si>
  <si>
    <t>Wendel</t>
  </si>
  <si>
    <t>Forests and fire history of the Geyser Valley area, Olympic National Park, Washington State</t>
  </si>
  <si>
    <t>Ping,</t>
  </si>
  <si>
    <t>Genetic analysis of endophytic yeast strains from poplar</t>
  </si>
  <si>
    <t>Ho</t>
  </si>
  <si>
    <t>Wildfire and weather in Southern California: an exploratory quantitative assessment</t>
  </si>
  <si>
    <t>Rates, causes, and correlates of tree mortality in old-growth forests of the western Washington Cascade Range</t>
  </si>
  <si>
    <t>Modeling and control of the DEop bleaching stages</t>
  </si>
  <si>
    <t>Towards small-footprint airborne LIDAR-assisted large scale operational forest inventory: a case study of integrating LIDAR data into forest inventory and analysis in Kenai Peninsula, Alaska</t>
  </si>
  <si>
    <t>Interactions of lignosulfonates in the soil environment</t>
  </si>
  <si>
    <t>Unfried</t>
  </si>
  <si>
    <t>Urban landscape relationships with song sparrow (Melospiza melodia) population structure and connectivity and human health and behavior</t>
  </si>
  <si>
    <t>Weekes</t>
  </si>
  <si>
    <t>Process domains as a unifying concept to characterize geohydrological linkages in glaciated mountain headwaters</t>
  </si>
  <si>
    <t>Atkins</t>
  </si>
  <si>
    <t xml:space="preserve">Seeing the trees: farmer perceptions of indigenous forest trees within the cultivated cocoa landscape: a case study of the Domeabra traditional lands, Ashanti-Akim, Ghana </t>
  </si>
  <si>
    <t>Aaron</t>
  </si>
  <si>
    <t>Cochran</t>
  </si>
  <si>
    <t xml:space="preserve">A hydrological assessment of sockeye salmon spawning beaches on Lake Ozette, WA: a pilot study </t>
  </si>
  <si>
    <t>Burk</t>
  </si>
  <si>
    <t>Cross-seasonal effects of range attributes and migration distance on condition of Rocky Mountain mule deer in Chelan County, Washington</t>
  </si>
  <si>
    <t>Clawson</t>
  </si>
  <si>
    <t>Skalski</t>
  </si>
  <si>
    <t>Use of age-at-harvest information to inform wildlife management</t>
  </si>
  <si>
    <t>DesCamp</t>
  </si>
  <si>
    <t>Lamiastrum galeobdolon subsp argentatum: an invasive plant species in the Pacific Northwest</t>
  </si>
  <si>
    <t>Dilley</t>
  </si>
  <si>
    <t>Using community based social marketing to increase urban forest canopy cover on residential property</t>
  </si>
  <si>
    <t>Donley</t>
  </si>
  <si>
    <t>Strategic planning for water rights acquisitions in the central Columbia Basin: an assessment of regional streamflow response to climate change</t>
  </si>
  <si>
    <t>Variations in types of major funding partnerships in college and university gardens</t>
  </si>
  <si>
    <t>Fletcher</t>
  </si>
  <si>
    <t>Concentrations of PBDEs and PCBs in water in the Cedar River and fish from the Lake Washington/Cedar/Sammamish watershed</t>
  </si>
  <si>
    <t>Meghan</t>
  </si>
  <si>
    <t>Towards a semi-automated remote sensing based wetland inventory</t>
  </si>
  <si>
    <t>Hough-Snee</t>
  </si>
  <si>
    <t>The effects of flooding depth, fertilization, and initial seedling size on the growth and biomass allocation of two wetland sedges, Carex obnupta and Carex stipata</t>
  </si>
  <si>
    <t>Janviriyasopak</t>
  </si>
  <si>
    <t>Pop</t>
  </si>
  <si>
    <t>The influence of thermomechanical pulp furnish properties on wet web physical properties and paper machine runnability</t>
  </si>
  <si>
    <t>Trevor</t>
  </si>
  <si>
    <t>Factors affecting the growth and survival of Douglas-fir on a reclaimed coal mine near Centralia, Washington</t>
  </si>
  <si>
    <t>Quantification of the long-term effects of organic soil amendment use: carbon, nitrogen, bulk density, and water-holding capacity</t>
  </si>
  <si>
    <t>X</t>
  </si>
  <si>
    <t>Bura</t>
  </si>
  <si>
    <t>Bioproducts from sulfite pulping: bioconversion of sugar streams from pulp, sludge, and spent sulfite liquor</t>
  </si>
  <si>
    <t>Lightner</t>
  </si>
  <si>
    <t>Integrating remote sensing as a tool for adaptive management of riparian systems</t>
  </si>
  <si>
    <t>Sonja</t>
  </si>
  <si>
    <t>Rabotyagov</t>
  </si>
  <si>
    <t>Conservation easements as a strategy to retain Washington's working forests: an economic analysis of small forest landowner preferences using spatially explicit data</t>
  </si>
  <si>
    <t>Lipsky</t>
  </si>
  <si>
    <t>Stakeholder input in Puget Sound nearshore restoration: an application of the advocacy coalition framework</t>
  </si>
  <si>
    <t>Ziyu</t>
  </si>
  <si>
    <t>Understory light and its effect on photosynthesis in conifer saplings: study of Abies amabilis and Tsuga heterophylla in a western Olympic Peninsula mature forest</t>
  </si>
  <si>
    <t xml:space="preserve">Comparison of trichloroethylene toxicity, removal, and degradation by varieties of Populus and Salix for improved phytoremediation applications </t>
  </si>
  <si>
    <t>Torgersen</t>
  </si>
  <si>
    <t>Spatial and temporal analysis of Chinook salmon redds from historical and current aerial surveys on the Cowlitz River, Washington</t>
  </si>
  <si>
    <t>Nelsen</t>
  </si>
  <si>
    <t>Reactor performance and bacterial community dynamics in anaerobic co-digestion of high-lipid food waste with sewage sludge</t>
  </si>
  <si>
    <t>Pringle</t>
  </si>
  <si>
    <t>The role of the US Forest Service in open space conservation in Washington State: implementation of the open space conservation strategy</t>
  </si>
  <si>
    <t>Rozance</t>
  </si>
  <si>
    <t>Spatial and landowner attributes related to the likelihood of forestland development and time to forestland development on small forest landowners' parcels in Washington State</t>
  </si>
  <si>
    <t>Scullion</t>
  </si>
  <si>
    <t>The political ecology of payments of ecosystem services: a case study of Coatepec, Mexico</t>
  </si>
  <si>
    <t>Trlica</t>
  </si>
  <si>
    <t>Mitigation of climate change through land reclamation with biosolids: carbon storage in reclaimed mine soils, life cycle analysis of biosolids reclamation, and ecosystem services with reforestation</t>
  </si>
  <si>
    <t>Karen,</t>
  </si>
  <si>
    <t>Effects of prescribed fire on understory vegetation in mixed-conifer forests of the southern Sierra Nevada, California</t>
  </si>
  <si>
    <t>Causes and consequences of conifer invasion into Pacific Northwest grasslands</t>
  </si>
  <si>
    <t>Kane</t>
  </si>
  <si>
    <t>Patterns of forest structural complexity studied with airborne LiDAR data</t>
  </si>
  <si>
    <t>Cougar ecology, behavior, and interactions with people in a wildland-urban environment in Western Washington</t>
  </si>
  <si>
    <t>Petrasek</t>
  </si>
  <si>
    <t>Stavislav</t>
  </si>
  <si>
    <t>Real options analysis of price risk in forestry investments</t>
  </si>
  <si>
    <t>Carbon dynamics of forests in Washington, US and the effects of climate-driven changes in fire regimes on carbon storage potential</t>
  </si>
  <si>
    <t>The urbanization of second-growth forests in the Pacific Northwest: land-use change, fragmentation, and policy implications</t>
  </si>
  <si>
    <t>Shoemaker</t>
  </si>
  <si>
    <t>Ginger</t>
  </si>
  <si>
    <t>Occurrence of rhizomal endophytes in temperate Northern Hemisphere seagrasses and effects of the endophyte-plant interaction on host elevated temperature tolerance</t>
  </si>
  <si>
    <t>Webb</t>
  </si>
  <si>
    <t>Demography, gene flow, and nest predatory behavior of the common raven (Corvus corax) in a temperate rainforest</t>
  </si>
  <si>
    <t>Effects of disturbance and fuelbed succession on spatial patterns of fuel, fire hazard, and carbon; and fuel consumption in shrub-dominated ecosystems</t>
  </si>
  <si>
    <t>Albright</t>
  </si>
  <si>
    <t xml:space="preserve">Tree growth and climate in the Pacific Northwest: an analysis of changing growth environments </t>
  </si>
  <si>
    <t>Asah</t>
  </si>
  <si>
    <t>Social construction of cultural ecosystem services within the Deschutes National Forest: using the ecosystem service framework to enhance forest management and stewardship</t>
  </si>
  <si>
    <t>Cansler</t>
  </si>
  <si>
    <t>Alina</t>
  </si>
  <si>
    <t>Drivers of burn severity in the northern Cascade Range, Washington, USA</t>
  </si>
  <si>
    <t>Eun</t>
  </si>
  <si>
    <t>Hyoung</t>
  </si>
  <si>
    <t>Economic feasibility of carbon sequestration in Korean private forestlands</t>
  </si>
  <si>
    <t>Corum</t>
  </si>
  <si>
    <t>Zander</t>
  </si>
  <si>
    <t xml:space="preserve">Social and policy outputs of collaboration: a case study of the Washington Biodiversity Council </t>
  </si>
  <si>
    <t>Darzen</t>
  </si>
  <si>
    <t>Meriel</t>
  </si>
  <si>
    <t xml:space="preserve">Law, science, and public involvement: forest service decision-making at the project level </t>
  </si>
  <si>
    <t>Dettweiler-Robinson</t>
  </si>
  <si>
    <t>Eva</t>
  </si>
  <si>
    <t xml:space="preserve">Multiple fires and landscape factors affect vegetation composition over time and interact to affect biological soil crust cover </t>
  </si>
  <si>
    <t>Farwell</t>
  </si>
  <si>
    <t xml:space="preserve">A new bully on the block: urbanization facilitates Bewick's wren domination of Pacific wrens </t>
  </si>
  <si>
    <t>Footen</t>
  </si>
  <si>
    <t xml:space="preserve">The effects of previous nitrogen fertilization on productivity and soil nitrogen and carbon pools of subsequent stands of Douglas-fir forests in the Pacific Northwest </t>
  </si>
  <si>
    <t>Gmur</t>
  </si>
  <si>
    <t>Stephan</t>
  </si>
  <si>
    <t xml:space="preserve">Characterization of soil series, nitrogen, and carbon using VISNIR </t>
  </si>
  <si>
    <t>Gockel</t>
  </si>
  <si>
    <t>Kilbane</t>
  </si>
  <si>
    <t xml:space="preserve">Motivations for participating in King County's transfer of development rights program </t>
  </si>
  <si>
    <t>Ketcheson</t>
  </si>
  <si>
    <t xml:space="preserve">Vegetation responses to ecological thinning of dense coniferous forests in the Cedar River Watershed, western Washington </t>
  </si>
  <si>
    <t>Jaclynn</t>
  </si>
  <si>
    <t xml:space="preserve">Assessing a modified forestry reclamation approach for Douglas-fir in southwestern Washington State </t>
  </si>
  <si>
    <t>Klett</t>
  </si>
  <si>
    <t xml:space="preserve">Spatial patterns of fine sediment infiltration and implications for egg-to-fry survival of Chinook salmon </t>
  </si>
  <si>
    <t>Kubo</t>
  </si>
  <si>
    <t xml:space="preserve">Aquatic insect assemblages of subalpine stream segment types in relict glaciated headwaters </t>
  </si>
  <si>
    <t>Natural history and population ecology of a rare pierid butterfly, Euchloe ausonides insulanus Guppy and Shepard (Pieridae)</t>
  </si>
  <si>
    <t>Rong</t>
  </si>
  <si>
    <t>Harrison/Zabowski</t>
  </si>
  <si>
    <t xml:space="preserve">Soil physical properties after application of a modified forest reclamation approach in southern western Washington State </t>
  </si>
  <si>
    <t>Mazur</t>
  </si>
  <si>
    <t xml:space="preserve">Anticipating gray wolf re-colonization in Washington State: stakeholder frames of management perspectives </t>
  </si>
  <si>
    <t xml:space="preserve">Mitigation of serpentine stress by a fungal endophyte </t>
  </si>
  <si>
    <t>Nuñez</t>
  </si>
  <si>
    <t>Tristan</t>
  </si>
  <si>
    <t xml:space="preserve">Connectivity planning to facilitate species movements in response to climate change </t>
  </si>
  <si>
    <t>Papendick</t>
  </si>
  <si>
    <t>Hilary</t>
  </si>
  <si>
    <t>Preparing for rising tides: coastal hazard risk perceptions and support for sea level rise adaptation in Washington</t>
  </si>
  <si>
    <t>Petrova</t>
  </si>
  <si>
    <t>Bakker/Turnblom</t>
  </si>
  <si>
    <t xml:space="preserve">Improving ponderosa pine growth predictions in the Southwest </t>
  </si>
  <si>
    <t>Jorge,</t>
  </si>
  <si>
    <t xml:space="preserve">Linking aquatic breeding amphibian distributions to multi-scale landscape patterns in the in the [sic] Puget Sound region </t>
  </si>
  <si>
    <t>Roesch</t>
  </si>
  <si>
    <t>Gabrielle</t>
  </si>
  <si>
    <t xml:space="preserve">Voluntary vs mandatory payment mechanisms for the provision of forest ecosystem services: a discrete choice analysis of Washington and Oregon households </t>
  </si>
  <si>
    <t>Ruesch</t>
  </si>
  <si>
    <t xml:space="preserve">Projected climate-induced thermal habitat loss for salmonids based on a geostatistical network model of stream temperature </t>
  </si>
  <si>
    <t>Santos</t>
  </si>
  <si>
    <t>Augusta</t>
  </si>
  <si>
    <t xml:space="preserve">Estimating abundance of harbor porpoises in Puget Sound: a correction for observer bias </t>
  </si>
  <si>
    <t>Schloss</t>
  </si>
  <si>
    <t xml:space="preserve">Mammalian vulnerability and conservation in a changing climate </t>
  </si>
  <si>
    <t>Seckel</t>
  </si>
  <si>
    <t xml:space="preserve">Corvid distribution, human recreation, and park management in Mount Rainier National Park, Washington </t>
  </si>
  <si>
    <t xml:space="preserve">Forest inventory derived from small-footprint aerial LiDAR, image segmentation, and multiple regressions </t>
  </si>
  <si>
    <t>Correlating multiple players in the mass-wasting of seagrass</t>
  </si>
  <si>
    <t>Harvest optimization modeling of Eucalyptus globulus plantations incorporating ecosystem services in the context of native forest restoration in coastal southern Chile</t>
  </si>
  <si>
    <t>Kristen</t>
  </si>
  <si>
    <t>Fridley/Ewing</t>
  </si>
  <si>
    <t xml:space="preserve">Evaluating and monitoring the success of ecological restoration implemented by the University of Washington Restoration Ecology Network (UW-REN) capstone projects </t>
  </si>
  <si>
    <t>Yahnke</t>
  </si>
  <si>
    <t xml:space="preserve">Amphibian reproduction and water quality in stormwater ponds </t>
  </si>
  <si>
    <t>Lihan</t>
  </si>
  <si>
    <t xml:space="preserve">Water reload location optimization in helicopter firefighting based on average flight slope and distance </t>
  </si>
  <si>
    <t>Cao</t>
  </si>
  <si>
    <t>Xiaozhi</t>
  </si>
  <si>
    <t xml:space="preserve">Does it pay to be green? : an integrated view of environmental marketing with evidence from the forest products industry in China </t>
  </si>
  <si>
    <t xml:space="preserve">Predispersal seed predators and nectar robbers: the influence of plant and animal traits on plant reproduction and bumblebee foraging behavior </t>
  </si>
  <si>
    <t>Effects of climate and thinning on coastal Douglas-fir annual biomass growth at four sites</t>
  </si>
  <si>
    <t>Könnyű</t>
  </si>
  <si>
    <t>Nóra</t>
  </si>
  <si>
    <t xml:space="preserve">Maximum clearcut size restriction and temporal connectivity in spatially-explicit harvest scheduling problems </t>
  </si>
  <si>
    <t>McIvor</t>
  </si>
  <si>
    <t>Soil quality and the dynamics of information sharing in community gardens</t>
  </si>
  <si>
    <t>Oleyar</t>
  </si>
  <si>
    <t>Urbanization influences on songbird population dynamics, community structure, and energy relationships</t>
  </si>
  <si>
    <t>Joowon</t>
  </si>
  <si>
    <t xml:space="preserve">Comparison of the positional accuracy of stream mapping methods: considering the effects of minimum contributing area and spectral data </t>
  </si>
  <si>
    <t xml:space="preserve">Quantitative assessment of problematic forest structure in eastern Washington and Oregon </t>
  </si>
  <si>
    <t>China's forest sector: essays on production efficiency, foreign investment, and trade and illegal logging</t>
  </si>
  <si>
    <t>Seol</t>
  </si>
  <si>
    <t>Mihyun</t>
  </si>
  <si>
    <t>Factors causing firms to adopt forest certifications: Chinese manufacturer's perspective</t>
  </si>
  <si>
    <t>Liam</t>
  </si>
  <si>
    <t>Marcus</t>
  </si>
  <si>
    <t xml:space="preserve">The impacts and spread of the Argentine ant (Linepithema humile, Mayr) invasion in coastal sclerophyllous forests of Chile </t>
  </si>
  <si>
    <t>Suntana</t>
  </si>
  <si>
    <t>Asep</t>
  </si>
  <si>
    <t>Sugih</t>
  </si>
  <si>
    <t xml:space="preserve">Non-traditional utilization of forest biomass for sustainable energy development </t>
  </si>
  <si>
    <t xml:space="preserve">Ecological and social aspects of riparian restoration and non-native plant invasions: studies from the Pacific Northwest, US and the Western Cape, South Africa </t>
  </si>
  <si>
    <t>Decomposing waveform lidar for individual tree species recognition</t>
  </si>
  <si>
    <t>Wilsey</t>
  </si>
  <si>
    <t>Chad</t>
  </si>
  <si>
    <t xml:space="preserve">Simulating the impacts of land-use, climate change, and management on an endangered species </t>
  </si>
  <si>
    <t>Zheng</t>
  </si>
  <si>
    <t>Guang,</t>
  </si>
  <si>
    <t xml:space="preserve">Retrieval of leaf area index and tree crown parameters using terrestrial laser scanning </t>
  </si>
  <si>
    <t>Boenker</t>
  </si>
  <si>
    <t>Karyn</t>
  </si>
  <si>
    <t>Communicating global climate change: framing patterns in the us 24-hour news cycle, 2007-2009 ﻿</t>
  </si>
  <si>
    <t>Brody</t>
  </si>
  <si>
    <t>Oren Brown</t>
  </si>
  <si>
    <t>Citizen involvement in environmental bureaucratic decision-making: communicative action in forest service nepa projects ﻿</t>
  </si>
  <si>
    <t>Jedediah </t>
  </si>
  <si>
    <t>Nonlinear approaches to predicting diameter of the largest limb at breast height in young, Douglas-fir (Pseudotsuga menziesii (Mirbel) Franco) plantations growing in the Pacific Northwest ﻿</t>
  </si>
  <si>
    <t>Cassell</t>
  </si>
  <si>
    <t>A </t>
  </si>
  <si>
    <t>Alvarado</t>
  </si>
  <si>
    <t>Fire history of the Sierra de Manantlán biosphere reserve in western México ﻿</t>
  </si>
  <si>
    <t>Chia-Hsiu</t>
  </si>
  <si>
    <t>Effects of dam removal on resident fish movement in Cijiawan River, Taiwan ﻿</t>
  </si>
  <si>
    <t>Ewanick</t>
  </si>
  <si>
    <t>Improving the bioconversion yield of carbohydrates and ethanol from lignocellulosic biomass ﻿</t>
  </si>
  <si>
    <t>Galitsky</t>
  </si>
  <si>
    <t>Effects of local vegetation and landscape patterns on avian biodiversity in the threatened oak habitat of the Willamette Valley, Oregon ﻿</t>
  </si>
  <si>
    <t>Guthrie</t>
  </si>
  <si>
    <t>Caitlin</t>
  </si>
  <si>
    <t>Rose </t>
  </si>
  <si>
    <t>Environmental controls on installed woody plant establishment in the hydrologically restored tidal freshwater wetlands of the Nisqually River delta ﻿</t>
  </si>
  <si>
    <t>Hays</t>
  </si>
  <si>
    <t>Louis </t>
  </si>
  <si>
    <t>Physiological responses of Himalayan blackberry (Rubus armeniacus Focke) to flooding and implications for wetland restoration in the Pacific Northwest ﻿</t>
  </si>
  <si>
    <t>Hellier</t>
  </si>
  <si>
    <t>Justin </t>
  </si>
  <si>
    <t>Ecologists and organizers: participatory research for shared understanding in the Green Seattle Partnership ﻿</t>
  </si>
  <si>
    <t>Himes</t>
  </si>
  <si>
    <t>Austin</t>
  </si>
  <si>
    <t>Jacob </t>
  </si>
  <si>
    <t>Risk to long-term site productivity due to whole-tree harvesting in the coastal Pacific Northwest ﻿</t>
  </si>
  <si>
    <t>Yu-Chi</t>
  </si>
  <si>
    <t>Resident participation in watershed management: preference for riparian landscapes, attitudes, and behaviors- case study of Cedar River Watershed, Washington ﻿</t>
  </si>
  <si>
    <t>Laurel</t>
  </si>
  <si>
    <t>Lynn </t>
  </si>
  <si>
    <t>National to local: a pre &amp; post assessment of the fuel characteristic classification system (fccs) landscape variables for the confederated Salish and Kootenai tribes ﻿</t>
  </si>
  <si>
    <t>G </t>
  </si>
  <si>
    <t>Effect of Armillaria root disease on stand structure, composition, and potential fire behavior in a managed ponderosa pine forest near Glenwood, WA ﻿</t>
  </si>
  <si>
    <t>Knoth</t>
  </si>
  <si>
    <t>Jenny </t>
  </si>
  <si>
    <t>Analysis of the potential for diazotrophic endophytes to increase efficiency of bioenergy crop production: growth promotion effects of the endophytes isolated from Populus trichocarpa and Salix sitchensis ﻿</t>
  </si>
  <si>
    <t>Marcinkowski</t>
  </si>
  <si>
    <t>Kailey</t>
  </si>
  <si>
    <t>Reconstructing mass balance of south Cascade glacier using tree-ring records ﻿</t>
  </si>
  <si>
    <t>McBurney</t>
  </si>
  <si>
    <t>Effects of soil chemistry, niche partitioning, and competitive exclusion on the ectomycorrhizal community composition of red alder (Alnus rubra) ﻿</t>
  </si>
  <si>
    <t>Allison </t>
  </si>
  <si>
    <t>Evaluation of northwestern Seattle parking strip soil for urban horticulture land use and urban food production ﻿</t>
  </si>
  <si>
    <t>Nackley</t>
  </si>
  <si>
    <t>L </t>
  </si>
  <si>
    <t>Ecophysiology as a tool for evaluating invasive-plant based bioenergies: physiological and ecological case-studies of Arundo donax and Elaeagnus angustifolia﻿</t>
  </si>
  <si>
    <t>Povak</t>
  </si>
  <si>
    <t>Adam </t>
  </si>
  <si>
    <t>Landscape- and regional-level correlative modeling techniques for the prediction of ecological processes ﻿</t>
  </si>
  <si>
    <t>Restaino</t>
  </si>
  <si>
    <t>Joseph </t>
  </si>
  <si>
    <t>Wildfire and fuel treatment effects on carbon storage, eastside Cascade range, Washington, USA ﻿</t>
  </si>
  <si>
    <t>Rotramel</t>
  </si>
  <si>
    <t>Ananda </t>
  </si>
  <si>
    <t>Foliar nutrient levels in Douglas-fir plantations 25 years after stump removal and fertilization to control Phellinus weirii ﻿</t>
  </si>
  <si>
    <t>Singer</t>
  </si>
  <si>
    <t>E </t>
  </si>
  <si>
    <t>Irrigation with reclaimed water: implications for subsurface recharge ﻿</t>
  </si>
  <si>
    <t>Starr</t>
  </si>
  <si>
    <t>Chamberlain </t>
  </si>
  <si>
    <t>Polymorphic mountain whitefish (Prosopium williamsoni) in a coastal riverscape: size class assemblages, distribution, and habitat associations ﻿</t>
  </si>
  <si>
    <t>Tarrahan</t>
  </si>
  <si>
    <t>Kezia-Bree</t>
  </si>
  <si>
    <t>Examination of the educational and scientific value of permanent plot studies at Waskowitz outdoor school, Washington State ﻿</t>
  </si>
  <si>
    <t>Kirk </t>
  </si>
  <si>
    <t>Coastal cutthroat trout in headwater stream networks: distribution and abundance in space and time ﻿</t>
  </si>
  <si>
    <t>Weir</t>
  </si>
  <si>
    <t>Ellen </t>
  </si>
  <si>
    <t>The focus theory of normative conduct: application to pro-environmental grocery shopping behaviors ﻿</t>
  </si>
  <si>
    <t>Banaag</t>
  </si>
  <si>
    <t>Jaime</t>
  </si>
  <si>
    <t>F </t>
  </si>
  <si>
    <t>Morphological, growth, and photosynthetic responses of cottonwood hybrid 47-174 (Populus trichocarpa x P. deltoides) to nitrogen fertilization and leaf rust infection ﻿</t>
  </si>
  <si>
    <t>Kang</t>
  </si>
  <si>
    <t>Jun</t>
  </si>
  <si>
    <t>Won </t>
  </si>
  <si>
    <t>Bioremediation of trichloroethylene: analysis of the plant gene response to TCE and characterization of a novel TCE-degrading endophyte ﻿</t>
  </si>
  <si>
    <t>Hanft,</t>
  </si>
  <si>
    <t>Kim Mare</t>
  </si>
  <si>
    <t>The effects of biogeoclimatic properties on water and nitrogen availability and Douglas-fir growth and fertilizer response in the Pacific Northwest ﻿</t>
  </si>
  <si>
    <t>Rullman</t>
  </si>
  <si>
    <t>Duane </t>
  </si>
  <si>
    <t>Effects of Cooper's hawk predation and presence on songbird survivorship, nesting success, and community structure ﻿</t>
  </si>
  <si>
    <t>Shelton</t>
  </si>
  <si>
    <t>Maura </t>
  </si>
  <si>
    <t>Land-use changes in southwestern Guatemala: assessment of their effects and sustainability ﻿</t>
  </si>
  <si>
    <t>Jane </t>
  </si>
  <si>
    <t>Consequences of agroforestry management on understory vegetation in Uruguay ﻿</t>
  </si>
  <si>
    <t>Diane </t>
  </si>
  <si>
    <t>Ecology and conservation of the western gray squirrel (Sciurus griseus) in the North Cascades ﻿</t>
  </si>
  <si>
    <t>Zwart</t>
  </si>
  <si>
    <t>Drew</t>
  </si>
  <si>
    <t>C </t>
  </si>
  <si>
    <t>Stress physiology of Phytophthora-canker pathogens in landscape trees: impacts, mechanisms, and mitigation through biochar amendment ﻿</t>
  </si>
  <si>
    <t>Aga</t>
  </si>
  <si>
    <t>Yoshihiko </t>
  </si>
  <si>
    <t>Market integration of domestic wood and imported wood in japan: implication for policy implementation ﻿</t>
  </si>
  <si>
    <t>Baroody</t>
  </si>
  <si>
    <t>Julianne</t>
  </si>
  <si>
    <t>Johnston </t>
  </si>
  <si>
    <t>Firewood extraction as a catalyst of pine-oak forest degradation in the highlands of Chiapas, Mexico ﻿</t>
  </si>
  <si>
    <t>Bolis</t>
  </si>
  <si>
    <t>Susan </t>
  </si>
  <si>
    <t>Wirsing</t>
  </si>
  <si>
    <t>Factors affecting the quantity and quality of Argos telemetry locations for wolverines in the northern Cascade Range in Washington ﻿</t>
  </si>
  <si>
    <t>Budsberg</t>
  </si>
  <si>
    <t>Erik </t>
  </si>
  <si>
    <t>Life cycle assessment of biofuels produced from short rotation woody crops ﻿</t>
  </si>
  <si>
    <t>Hillary</t>
  </si>
  <si>
    <t>Local and landscape-scale influences of bee abundance and diversity in residential gardens ﻿</t>
  </si>
  <si>
    <t>Laura </t>
  </si>
  <si>
    <t>Planning for small forest landscapes: facilitating the connection between people and nature ﻿</t>
  </si>
  <si>
    <t>T </t>
  </si>
  <si>
    <t>Techno-economic analysis of hydrocarbon biofuels from poplar biomass ﻿</t>
  </si>
  <si>
    <t>Delvin</t>
  </si>
  <si>
    <t>Eric </t>
  </si>
  <si>
    <t>Restoring abandoned agricultural lands in Puget lowland prairies: a new approach ﻿</t>
  </si>
  <si>
    <t>Dou</t>
  </si>
  <si>
    <t>Chang </t>
  </si>
  <si>
    <t>Improving carbohydrate recovery from uncatalyzed steam pretreated hybrid poplar ﻿</t>
  </si>
  <si>
    <t>Fischer</t>
  </si>
  <si>
    <t>W </t>
  </si>
  <si>
    <t>The effects of forest management intensity on carbon storage and revenue in western Washington: a model and monte carlo-based case study of tradeoffs at Pack Forest ﻿</t>
  </si>
  <si>
    <t>Fraser</t>
  </si>
  <si>
    <t>Harrison </t>
  </si>
  <si>
    <t>Use of solarization to kill the root crown and reduce the seed bank viability of Rubus armeniacus Focke and Cytisus scoparius (L) link ﻿</t>
  </si>
  <si>
    <t>Grand</t>
  </si>
  <si>
    <t>Lauren </t>
  </si>
  <si>
    <t>Identification of habitat controls on amphibian populations: the northern red-legged frog in the Pacific Northwest ﻿</t>
  </si>
  <si>
    <t>Hannam</t>
  </si>
  <si>
    <t>Patrick </t>
  </si>
  <si>
    <t>The influence of multiple scales of environmental context on the distribution and interaction of an invasive seagrass and its native congener ﻿</t>
  </si>
  <si>
    <t>Jeong</t>
  </si>
  <si>
    <t>Jighan </t>
  </si>
  <si>
    <t>Modeling habitat suitability of Pinus densiflora in response to climate change in the Korean Peninsula and east Asia ﻿</t>
  </si>
  <si>
    <t>Jespersen</t>
  </si>
  <si>
    <t>Gustav </t>
  </si>
  <si>
    <t>Experimental investigations into the ecological functions of cryptogams in alpine plant communities ﻿</t>
  </si>
  <si>
    <t>Norman </t>
  </si>
  <si>
    <t>Eastern gray squirrel ecology and interactions with western gray squirrels ﻿</t>
  </si>
  <si>
    <t>Kazakova</t>
  </si>
  <si>
    <t>Alexandra</t>
  </si>
  <si>
    <t>N </t>
  </si>
  <si>
    <t>Quantifying vertical and horizontal stand structure using terrestrial LiDAR in Pacific Northwest forests ﻿</t>
  </si>
  <si>
    <t>Khorasani</t>
  </si>
  <si>
    <t>Mahsa </t>
  </si>
  <si>
    <t>Cylindrocarpon species in pacific northwest Douglas-fir nurseries: diversity and effects of temperature and fungicides on mycelial growth ﻿</t>
  </si>
  <si>
    <t>Kirsch</t>
  </si>
  <si>
    <t>Lucas </t>
  </si>
  <si>
    <t>Relationships between fine root productivity and aboveground forest metrics ﻿</t>
  </si>
  <si>
    <t>Erika</t>
  </si>
  <si>
    <t>J </t>
  </si>
  <si>
    <t>Harvest intensity and competing vegetation control have little effect on soil carbon and nitrogen pools in a Pacific Northwest Douglas-fir plantation ﻿</t>
  </si>
  <si>
    <t>Langdon</t>
  </si>
  <si>
    <t>G R</t>
  </si>
  <si>
    <t>Forecasting the impact of climate change on terrestrial biodiversity and protected areas in the Pacific Northwest ﻿</t>
  </si>
  <si>
    <t>Hanna</t>
  </si>
  <si>
    <t>Family forest owners and bioenergy: toward a blueprint "buy-in" plan for feedstock production ﻿</t>
  </si>
  <si>
    <t>Lipson</t>
  </si>
  <si>
    <t>Kean</t>
  </si>
  <si>
    <t>Business activities, decision-making, and barriers to viability of the forest biomass harvesting industry in Washington state ﻿</t>
  </si>
  <si>
    <t>Chabot </t>
  </si>
  <si>
    <t>The effect of agricultural riparian buffer width on generalist natural enemy diversity ﻿</t>
  </si>
  <si>
    <t>McPhaden</t>
  </si>
  <si>
    <t>Megan </t>
  </si>
  <si>
    <t xml:space="preserve">Bolton/Zabowski </t>
  </si>
  <si>
    <t>Effects of agricultural drainage ditch maintenance on water temperature in the Snoqualmie River valley, Washington state ﻿</t>
  </si>
  <si>
    <t>Mendrey</t>
  </si>
  <si>
    <t>Katrina</t>
  </si>
  <si>
    <t>Jean </t>
  </si>
  <si>
    <t>Metal response of Douglas-fir: a comparison of foliar metals and phytochelatin production in trees planted in soils amended with biosolids or metal salts ﻿</t>
  </si>
  <si>
    <t>Colton </t>
  </si>
  <si>
    <t>Reforesting surface coal-mined land using Douglas-fir seedlings in Washington state ﻿</t>
  </si>
  <si>
    <t>Rachel </t>
  </si>
  <si>
    <t>The extent, drivers, and consequences of intraspecific variation in plant functional traits ﻿</t>
  </si>
  <si>
    <t>Using non-invasive techniques to examine black bear (Ursus americanus) abundance in the North Cascades ecosystem, Washington state ﻿</t>
  </si>
  <si>
    <t>Saetern</t>
  </si>
  <si>
    <t>Nai</t>
  </si>
  <si>
    <t>Kuang </t>
  </si>
  <si>
    <t>Multiple regression inference of yield for Douglas-fir plantations in the Pacific Northwest ﻿</t>
  </si>
  <si>
    <t>Sandercock</t>
  </si>
  <si>
    <t>Maria </t>
  </si>
  <si>
    <t>The role of patterns of urban development in stream benthic index of biotic integrity score ﻿</t>
  </si>
  <si>
    <t>Schoellhamer</t>
  </si>
  <si>
    <t>Matthew </t>
  </si>
  <si>
    <t>Estimating the economic benefits of a Mt. St. Helens wolf population: a cost benefit analysis using benefit transfer ﻿</t>
  </si>
  <si>
    <t>Simeone</t>
  </si>
  <si>
    <t>Crichton </t>
  </si>
  <si>
    <t>Challenges and opportunities for the development of a sustainable forest sector in the Russian far east ﻿</t>
  </si>
  <si>
    <t>Joshua </t>
  </si>
  <si>
    <t>An econometric analysis of paid sewer backup damage claims in Seattle ﻿</t>
  </si>
  <si>
    <t>Caitlin </t>
  </si>
  <si>
    <t>Stakeholder attitudes toward forest-residual based biofuels in Washington state ﻿</t>
  </si>
  <si>
    <t>H </t>
  </si>
  <si>
    <t>Barred owls and northern spotted owls in the eastern Cascade Range, Washington ﻿</t>
  </si>
  <si>
    <t>Vance</t>
  </si>
  <si>
    <t>Mary Everitt Elizabeth</t>
  </si>
  <si>
    <t>An examination of the soils supporting Hackelia venusta, Washington state's most endangered species ﻿</t>
  </si>
  <si>
    <t>Andrea</t>
  </si>
  <si>
    <t>Lee </t>
  </si>
  <si>
    <t>An examination of stand attributes and the presence of English holly in a Pacific Northwest forest, Grays Harbor County, Wash ﻿</t>
  </si>
  <si>
    <t>Hoglund </t>
  </si>
  <si>
    <t>Riparian vegetation structure and composition in the fire-prone ecosystem of eastern Washington ﻿</t>
  </si>
  <si>
    <t>Quantifying and restoring stand-level spatial pattern in dry forests of the eastern Washington Cascades ﻿</t>
  </si>
  <si>
    <t>Andrew </t>
  </si>
  <si>
    <t>Establishment histories and structural development of mature and early old-growth Douglas-fir forests of western Washington and Oregon ﻿</t>
  </si>
  <si>
    <t>Keum</t>
  </si>
  <si>
    <t xml:space="preserve">Phytoremediation of chlorpyrifos insecticide : the use of woody plants and transgenics to enhance and understand the uptake, translocation, and transformation of chlorpyrifos </t>
  </si>
  <si>
    <t>Marchand</t>
  </si>
  <si>
    <t>Edward </t>
  </si>
  <si>
    <t>The river of life: sustainable practices of native Americans and indigenous peoples ﻿</t>
  </si>
  <si>
    <t>Sasatani</t>
  </si>
  <si>
    <t>Daisuke</t>
  </si>
  <si>
    <t>Business strategies of north American sawmills: flexibility, exports and performance ﻿</t>
  </si>
  <si>
    <t>Natalie</t>
  </si>
  <si>
    <t>Parasitic plants and community composition: how Castilleja levisecta affects, and is affected by, its community</t>
  </si>
  <si>
    <t>Schroder</t>
  </si>
  <si>
    <t>Svetlana</t>
  </si>
  <si>
    <t>Optimizing forest management in consideration of environmental regulations, economic constraints, and ecosystem services ﻿</t>
  </si>
  <si>
    <t>Stavros</t>
  </si>
  <si>
    <t>Natasha </t>
  </si>
  <si>
    <t>Very large wildfires in the western contiguous United States: probabilistic models for historical and future conditions ﻿</t>
  </si>
  <si>
    <t>Tejo</t>
  </si>
  <si>
    <t>Haristoy,</t>
  </si>
  <si>
    <t>Camila F</t>
  </si>
  <si>
    <t>Nadkarni/Zabowski</t>
  </si>
  <si>
    <t>Canopy soils, litterfall and litter decomposition in a coastal old-growth temperate rainforest, Washington ﻿</t>
  </si>
  <si>
    <t>Vajzovic</t>
  </si>
  <si>
    <t>Azra </t>
  </si>
  <si>
    <t>Production of xylitol and ethanol from lignocellulosics ﻿</t>
  </si>
  <si>
    <t>Bazinet</t>
  </si>
  <si>
    <t>Fenno Groshen</t>
  </si>
  <si>
    <t>Urban environmental stewardship in practice: using the Green Seattle partnership to examine relationships between ecosystem health, site conditions, and restoration efforts ﻿</t>
  </si>
  <si>
    <t>Kendall</t>
  </si>
  <si>
    <t>Marjorie Loree</t>
  </si>
  <si>
    <t>Effects of low-severity fire on species composition and structure in montane forests of the Sierra Nevada, California, USA</t>
  </si>
  <si>
    <t>Bridegam</t>
  </si>
  <si>
    <t>The effects of the 2008 Lacey Act amendment on international trade in forest products ﻿</t>
  </si>
  <si>
    <t>Bruegerhoff</t>
  </si>
  <si>
    <t>Amita</t>
  </si>
  <si>
    <t>Variation of photosynthesis along a leaf in Zea mays L ﻿</t>
  </si>
  <si>
    <t>Rhiannon</t>
  </si>
  <si>
    <t>Aurora</t>
  </si>
  <si>
    <t>Seasonal and diurnal patterns of whole-tree plant water relations in three Pacific Northwest conifer species: Thuja plicata, Pseudotsuga menziesii, and Tsuga heterophylla ﻿</t>
  </si>
  <si>
    <t>Gibbons</t>
  </si>
  <si>
    <t>A framework for developing and evaluating comprehensive urban forest management plans: an analysis of Washington State plans ﻿</t>
  </si>
  <si>
    <t>Deep soil: quantification, modeling, and significance of subsurface carbon and nitrogen ﻿</t>
  </si>
  <si>
    <t>Resende</t>
  </si>
  <si>
    <t>Hydropyrolysis of lignin using Pd/HZSM-5 ﻿</t>
  </si>
  <si>
    <t>Klock</t>
  </si>
  <si>
    <t>Ecological constraints of antibiotic resistant gram-negative coliforms in an urban riverine ecosystem ﻿</t>
  </si>
  <si>
    <t>McCalmont</t>
  </si>
  <si>
    <t>Dylan</t>
  </si>
  <si>
    <t>Diversity of ammonia-oxidizing Archaea in soils under managed and native conditions﻿</t>
  </si>
  <si>
    <t>McGrath</t>
  </si>
  <si>
    <t>Land of the free-flowing rivers: administration of the 1968 Wild and Scenic Rivers Act on designated rivers in Oregon and Washington state ﻿</t>
  </si>
  <si>
    <t>Sheppard</t>
  </si>
  <si>
    <t>Colin </t>
  </si>
  <si>
    <t>Toward a framework for evaluating civic environmental stewardship in the Green-Duwamish watershed, WA</t>
  </si>
  <si>
    <t>Urbanization alters the influence of weather and primary productivity on avian populations in the seattle metropolitan area ﻿</t>
  </si>
  <si>
    <t>Wilder</t>
  </si>
  <si>
    <t>Tmth-Spusmen</t>
  </si>
  <si>
    <t>Francis George</t>
  </si>
  <si>
    <t>Quantifying landscape spatial patterns: a collaborative forest management framework for tribal and federal lands ﻿</t>
  </si>
  <si>
    <t>Wing</t>
  </si>
  <si>
    <t>Seth</t>
  </si>
  <si>
    <t>Reservoir sediment carbon along the Elwha river after dam removal ﻿</t>
  </si>
  <si>
    <t>Assessing climate change vulnerability of species in northwestern North America ﻿</t>
  </si>
  <si>
    <t>Exploring tropical ecosystem drivers of productivity using GIS, remote sensing and meta-analysis ﻿</t>
  </si>
  <si>
    <t>Hagmann</t>
  </si>
  <si>
    <t>Keala</t>
  </si>
  <si>
    <t>Historical forest conditions in frequent-fire forests on the eastern slopes of the Oregon Cascade Range ﻿</t>
  </si>
  <si>
    <t>Young </t>
  </si>
  <si>
    <t>Phytoremediation of chlorpyrifos insecticide: the use of woody plants and transgenics to enhance and understand the uptake, translocation, and transformation of chlorpyrifos ﻿</t>
  </si>
  <si>
    <t>Post-release movements, survival, and resource selection of fishers (Pekania pennanti) translocated to the Olympic Peninsula of Washington ﻿</t>
  </si>
  <si>
    <t>Climate drivers of Douglas-fir growth in the western United States ﻿</t>
  </si>
  <si>
    <t>Improving forest conservation in frontier environments: a global review and case studies from the Peruvian amazon ﻿</t>
  </si>
  <si>
    <t>Andres </t>
  </si>
  <si>
    <t>Understanding key environmental management practices associated with the environmental and financial performance in selected manufacturing firms ﻿</t>
  </si>
  <si>
    <t>Determining the effects of vegetation on levee structural integrity on the Green River in King County, Washington</t>
  </si>
  <si>
    <t xml:space="preserve">Potential organic fungicides for the control of powdery mildew on Chrysanthemum x morifolium </t>
  </si>
  <si>
    <t>Church</t>
  </si>
  <si>
    <t xml:space="preserve">Invasive English holly (Ilex aquifolium l) in clear-cut and forest units in a western Washington managed forest ﻿ </t>
  </si>
  <si>
    <t>Bee-crossed lovers and a forbidden Castilleja romance: Cross-breeding between C. hispida and endangered C. levisecta in prairie restoration sites</t>
  </si>
  <si>
    <t>Dow</t>
  </si>
  <si>
    <t>Consistency of aerial lidar-derived forest metrics across multiple acquisitions</t>
  </si>
  <si>
    <t>Dunne</t>
  </si>
  <si>
    <t>Jonnie</t>
  </si>
  <si>
    <t>Using aerial photos to produce digital surface models, orthophotos, and land cover maps of a coastal area in Puget Sound, WA</t>
  </si>
  <si>
    <t>Duwal</t>
  </si>
  <si>
    <t>Pratibha</t>
  </si>
  <si>
    <r>
      <rPr>
        <sz val="11"/>
        <color rgb="FF000000"/>
        <rFont val="Times New Roman"/>
        <family val="1"/>
        <charset val="1"/>
      </rPr>
      <t xml:space="preserve">Perceived impacts of climate change on forests and livelihoods in the Padampokhari village on the Parsa wildlife reserve buffer zone, Nepal </t>
    </r>
    <r>
      <rPr>
        <sz val="12"/>
        <color rgb="FF000000"/>
        <rFont val="Arial"/>
        <family val="2"/>
        <charset val="1"/>
      </rPr>
      <t xml:space="preserve">﻿ </t>
    </r>
  </si>
  <si>
    <t>Ehsanipour</t>
  </si>
  <si>
    <t>Mandana</t>
  </si>
  <si>
    <t>Bioconversion of lignocellulosic hydrolysate to acetic acid using Moorella thermoacetica</t>
  </si>
  <si>
    <t>Gowan</t>
  </si>
  <si>
    <t>Harper</t>
  </si>
  <si>
    <r>
      <rPr>
        <sz val="11"/>
        <color rgb="FF000000"/>
        <rFont val="Times New Roman"/>
        <family val="1"/>
        <charset val="1"/>
      </rPr>
      <t xml:space="preserve">Landowner experiences with soft shore projects in Puget Sound </t>
    </r>
    <r>
      <rPr>
        <sz val="12"/>
        <color rgb="FF000000"/>
        <rFont val="Arial"/>
        <family val="2"/>
        <charset val="1"/>
      </rPr>
      <t>﻿</t>
    </r>
  </si>
  <si>
    <t xml:space="preserve">Estimation of an unobservable transition: from dependence to weaning in the California sea lion (Zalophus californianus) ﻿ </t>
  </si>
  <si>
    <t>Courtney</t>
  </si>
  <si>
    <t>Prescribed fire in grassland butterfly habitat: targeting weather and fuel conditions to reduce risk to larvae and enhance post-burn habitat heterogeneity</t>
  </si>
  <si>
    <t>Hsiao</t>
  </si>
  <si>
    <t>Calibration, validation and improvement of a process-based crop simulation model for hardneck garlic (Allium sativum L)</t>
  </si>
  <si>
    <t>Jeronimo</t>
  </si>
  <si>
    <t>Lidar individual tree detection for assessing structurally diverse forest landscapes</t>
  </si>
  <si>
    <t>Luyi</t>
  </si>
  <si>
    <t>The effects of soil parent material and nitrogen fertilization on tree growth and wood quality of Douglas-fir in the Pacific Northwest</t>
  </si>
  <si>
    <t>Ziyi</t>
  </si>
  <si>
    <t>The effects of the 2008 Lacey Act Amendment on Chinese Companies in the forest products industry</t>
  </si>
  <si>
    <t>Mafune</t>
  </si>
  <si>
    <t>Korena</t>
  </si>
  <si>
    <t>Identifying mycorrhizas present in bigleaf maple canopy and forest floor soils in a coastal old-growth temperate rainforest in western Washington</t>
  </si>
  <si>
    <t>When technology fails: insights on socially sustainable strategies in the water, sanitation, and hygiene sector</t>
  </si>
  <si>
    <t>Mihle</t>
  </si>
  <si>
    <t>The importance of water, climate change, and water policy for bioethanol derived from hybrid poplar (Populus spp) in Washington state</t>
  </si>
  <si>
    <t>Norton</t>
  </si>
  <si>
    <t>Douglas-fir stump decomposition:modeling carbon residence times</t>
  </si>
  <si>
    <t>Implementing comprehensive urban forest management plans: lessons from Washington state</t>
  </si>
  <si>
    <t>Rickenbaker</t>
  </si>
  <si>
    <t>Eve</t>
  </si>
  <si>
    <t>Raquel</t>
  </si>
  <si>
    <t>University of Washington student perception of the Washington Park Arboretum</t>
  </si>
  <si>
    <t>Roberts</t>
  </si>
  <si>
    <t>DeLuca</t>
  </si>
  <si>
    <t>Evaluating psychographic measures among undergraduates: relevance to marketing of sustainable tourism</t>
  </si>
  <si>
    <t>Roe</t>
  </si>
  <si>
    <t>The influence of timber legality regulations on Chinese and Vietnamese wood products manufacturers</t>
  </si>
  <si>
    <t>Sessions</t>
  </si>
  <si>
    <t>Caroline</t>
  </si>
  <si>
    <t>Measuring recreational visitation with crowd-sourced photographs</t>
  </si>
  <si>
    <t>Sifford</t>
  </si>
  <si>
    <t>Cody</t>
  </si>
  <si>
    <r>
      <rPr>
        <sz val="11"/>
        <color rgb="FF000000"/>
        <rFont val="Times New Roman"/>
        <family val="1"/>
        <charset val="1"/>
      </rPr>
      <t xml:space="preserve">Developing an impact assessment of local air quality as a result of biomass burns </t>
    </r>
    <r>
      <rPr>
        <sz val="12"/>
        <color rgb="FF000000"/>
        <rFont val="Arial"/>
        <family val="2"/>
        <charset val="1"/>
      </rPr>
      <t>﻿</t>
    </r>
  </si>
  <si>
    <r>
      <rPr>
        <sz val="11"/>
        <color rgb="FF000000"/>
        <rFont val="Times New Roman"/>
        <family val="1"/>
        <charset val="1"/>
      </rPr>
      <t xml:space="preserve">Measuring economic value of native American cultural designs within the tribal gift box market and tribal forest certification </t>
    </r>
    <r>
      <rPr>
        <sz val="12"/>
        <color rgb="FF000000"/>
        <rFont val="Arial"/>
        <family val="2"/>
        <charset val="1"/>
      </rPr>
      <t xml:space="preserve">﻿ </t>
    </r>
  </si>
  <si>
    <t>Swift</t>
  </si>
  <si>
    <t xml:space="preserve">Kaele </t>
  </si>
  <si>
    <t>Wild American crows use funerals to learn about danger</t>
  </si>
  <si>
    <t>von Ries Crooks</t>
  </si>
  <si>
    <t>Skadi</t>
  </si>
  <si>
    <r>
      <rPr>
        <sz val="11"/>
        <color rgb="FF000000"/>
        <rFont val="Times New Roman"/>
        <family val="1"/>
        <charset val="1"/>
      </rPr>
      <t xml:space="preserve">Role ambiguity and perceived organizational politics in wolf recovery: Washington State Wildlife Agency personnel perspectives </t>
    </r>
    <r>
      <rPr>
        <sz val="12"/>
        <color rgb="FF000000"/>
        <rFont val="Arial"/>
        <family val="2"/>
        <charset val="1"/>
      </rPr>
      <t xml:space="preserve">﻿ </t>
    </r>
  </si>
  <si>
    <t>Vondrasek</t>
  </si>
  <si>
    <t>Delineating forested river habitats and riparian floodplain hydrology with LiDAR</t>
  </si>
  <si>
    <t>Assessing the social acceptability of endophyte-assisted phytoremediation of polycyclic aromatic hydrocarbons: a case study at gas works park</t>
  </si>
  <si>
    <t>Zwicker</t>
  </si>
  <si>
    <t>Assessing the effects of tropical land use change: a camera trapping study of terrestrial Peruvian mammals</t>
  </si>
  <si>
    <r>
      <rPr>
        <sz val="11"/>
        <color rgb="FF000000"/>
        <rFont val="Times New Roman"/>
        <family val="1"/>
        <charset val="1"/>
      </rPr>
      <t xml:space="preserve">Multi-scale analysis of fire effects in alpine treeline ecotones </t>
    </r>
    <r>
      <rPr>
        <sz val="12"/>
        <color rgb="FF000000"/>
        <rFont val="Arial"/>
        <family val="2"/>
        <charset val="1"/>
      </rPr>
      <t xml:space="preserve">﻿ </t>
    </r>
  </si>
  <si>
    <t>Management application of statistical population reconstruction to wild game populations</t>
  </si>
  <si>
    <t>Morales</t>
  </si>
  <si>
    <t>Rodrigo</t>
  </si>
  <si>
    <t>Bioconversion of heterogeneous lignocellulosic biomass for sugar production</t>
  </si>
  <si>
    <t>Pietri</t>
  </si>
  <si>
    <t>Meredes</t>
  </si>
  <si>
    <t>Social capital in marine management collaborative networks: lessons learned in the coral triangle and the Philippines</t>
  </si>
  <si>
    <t>Schmitt</t>
  </si>
  <si>
    <t>Advanced modelling, monitoring, and process control of bioconversion systems</t>
  </si>
  <si>
    <t>Tulee</t>
  </si>
  <si>
    <t>Introducing renewable energy on tribal lands or comprehensive and holistic alternative energy planning for American Indian Nations</t>
  </si>
  <si>
    <t>Uyeda</t>
  </si>
  <si>
    <t>The water monitor lizard Varanus salvator: behavior, ecology, and human dimensions in Banten, Indonesia</t>
  </si>
  <si>
    <t>Population dynamics of the endangered black-capped vireo (Vireo atricapilla)</t>
  </si>
  <si>
    <t>Muning</t>
  </si>
  <si>
    <t>Volunteer geographic information reporting system: a cross-case comparison</t>
  </si>
  <si>
    <t>Blazina</t>
  </si>
  <si>
    <t xml:space="preserve">Historical disturbance and recent management factors driving Quercus garryana vegetation communities in the Puget Sound lowlands ﻿ </t>
  </si>
  <si>
    <t xml:space="preserve">Bioretention soil media: Understanding the effects of compost and finding predictors for phosphorus leaching ﻿ </t>
  </si>
  <si>
    <t>Heimbuch</t>
  </si>
  <si>
    <t xml:space="preserve">Black-capped Vireos and White-eyed Vireos: How two birds adapt to challenges of living in central Texas ﻿ </t>
  </si>
  <si>
    <t xml:space="preserve">The invasion risk in the Pacific Northwest of two closely related grass species in the Genus Cortaderia ﻿ Sorensen, </t>
  </si>
  <si>
    <t>Zhengxin</t>
  </si>
  <si>
    <t xml:space="preserve">Cost-efficient spatial placement of water retention sites (WRS) to reduce sediment in Le Sueur river watershed, MN﻿  </t>
  </si>
  <si>
    <t xml:space="preserve"> Chan</t>
  </si>
  <si>
    <t>Tzu-Jen</t>
  </si>
  <si>
    <t>Examining factors affecting attitudes toward nuclear power in Taiwan ﻿</t>
  </si>
  <si>
    <t xml:space="preserve"> Mount </t>
  </si>
  <si>
    <t>Pileated woodpecker occupancy and the occurrence and recruitment of key habitat attributes in a managed forest ﻿</t>
  </si>
  <si>
    <t xml:space="preserve">Lange </t>
  </si>
  <si>
    <t xml:space="preserve">Policy-oriented learning among national forest stakeholders in the Pacific Northwest: changes in policy beliefs since adoption of the northwest forest plan ﻿ </t>
  </si>
  <si>
    <t xml:space="preserve"> Peelle</t>
  </si>
  <si>
    <t>Predator species identification from saliva at kill sites with limited remains ﻿</t>
  </si>
  <si>
    <t xml:space="preserve">Gao </t>
  </si>
  <si>
    <t>Si</t>
  </si>
  <si>
    <t xml:space="preserve">Locally produced wood biochar increases nutrient retention in agricultural soils of the San Juan Islands, WA, USA ﻿ </t>
  </si>
  <si>
    <t xml:space="preserve"> Khuat </t>
  </si>
  <si>
    <t>Soil influence on forest vegetation productivity and patterns in the eastern cascades of southern Oregon ﻿</t>
  </si>
  <si>
    <t xml:space="preserve"> Luo</t>
  </si>
  <si>
    <t>Guanqun</t>
  </si>
  <si>
    <t xml:space="preserve">Ablative pyrolysis of beetle-killed trees </t>
  </si>
  <si>
    <t xml:space="preserve"> Barenboim </t>
  </si>
  <si>
    <t>The social and economic impacts of a Washington state carbon tax</t>
  </si>
  <si>
    <t xml:space="preserve">Ehsanipour </t>
  </si>
  <si>
    <t xml:space="preserve">Stem and branch diameter response in pruned Douglas-fir plantations (Pseudotsuga menziesii var. menziesii): implications for volume and clear wood production in the U.S. Pacific Northwest ﻿ </t>
  </si>
  <si>
    <t>Leite de Campos Menegale</t>
  </si>
  <si>
    <t>Marcella</t>
  </si>
  <si>
    <t>The effects of different harvest intensities on the distribution of soil phosphorus and nutrient stocks in a Brazilian oxisol ﻿</t>
  </si>
  <si>
    <t>Kandel</t>
  </si>
  <si>
    <t>Shyam</t>
  </si>
  <si>
    <t xml:space="preserve">Salicaceae endophytes: growth promotion potential in rice (Oryza sativa l.) and maize (Zea mays l.) and bio-control of plant pathogen ﻿ </t>
  </si>
  <si>
    <t xml:space="preserve">Fullerton </t>
  </si>
  <si>
    <t>Aimee</t>
  </si>
  <si>
    <t xml:space="preserve">Conservation of freshwater thermal habitats for Pacific salmon in a changing climate ﻿ </t>
  </si>
  <si>
    <t>Hutten</t>
  </si>
  <si>
    <t>Landscape vegetation change, pattern detection, and interpretation in a subalpine fir forest infested with balsam woolly adelgid</t>
  </si>
  <si>
    <t>Babcock</t>
  </si>
  <si>
    <t xml:space="preserve">Estimating aboveground biomass in interior alaska: statistical methods for coupling remotely sensed data with field observations to improve precision ﻿ </t>
  </si>
  <si>
    <t>Urbanization impacts on epiphytic nitrogen and metal cycling in Acer macrophyllum stands in western Washington,USA</t>
  </si>
  <si>
    <t>Bobsin</t>
  </si>
  <si>
    <t>Bormann</t>
  </si>
  <si>
    <t xml:space="preserve">Understory development in thinned stands as part of a long-term ecosystem productivity study ﻿ </t>
  </si>
  <si>
    <t>Buschman</t>
  </si>
  <si>
    <t xml:space="preserve">Alaska native perspectives on the governance of wildlife subsistence and conservation resources in the arctic ﻿ </t>
  </si>
  <si>
    <t>Callahan</t>
  </si>
  <si>
    <t>Effects of traffic-derived Cu pollution and climate change on arboreal Collembola in western Washington, USA ﻿</t>
  </si>
  <si>
    <t xml:space="preserve">The role of abiotic and biotic factors in Douglas-fir decline in the western Cascades, Washington ﻿ </t>
  </si>
  <si>
    <t>Gross</t>
  </si>
  <si>
    <t>Harrsion</t>
  </si>
  <si>
    <t xml:space="preserve">Soil carbon and nitrogen stocks: underestimation with common sampling methods, and effects of thinning and fertilization treatments in a coastal Pacific Northwest forest ﻿ </t>
  </si>
  <si>
    <t>Leif</t>
  </si>
  <si>
    <t xml:space="preserve">Breeding ecology of golden eagles in western Washington ﻿ </t>
  </si>
  <si>
    <t xml:space="preserve">Hernandez </t>
  </si>
  <si>
    <t xml:space="preserve">Environmental justice in the Pacific Northwest: developing an atlas &amp; website to identify indigenous pillars of environmental justice for policy recommendations ﻿ </t>
  </si>
  <si>
    <t xml:space="preserve">Kemp-Jennings </t>
  </si>
  <si>
    <t>Summer</t>
  </si>
  <si>
    <t xml:space="preserve">Temporal and spatial variability in climate-growth response of mountain hemlock at treeline ﻿ </t>
  </si>
  <si>
    <t xml:space="preserve">Metz </t>
  </si>
  <si>
    <t xml:space="preserve">Effects of temperature and host distribution on gypsy moth growth rates along its expanding population front ﻿ </t>
  </si>
  <si>
    <t xml:space="preserve">Nemens </t>
  </si>
  <si>
    <t xml:space="preserve">The persistence of oak woodlands in altered fire regimes of the Pacific Northwest ﻿ </t>
  </si>
  <si>
    <t>Neverisky</t>
  </si>
  <si>
    <t>Nick</t>
  </si>
  <si>
    <t xml:space="preserve">Motivational goals of Seattle homeowners related to their yards: implications for ecosystem service assessments and behavioral appeals </t>
  </si>
  <si>
    <t>Pazdral</t>
  </si>
  <si>
    <t>Rosemary</t>
  </si>
  <si>
    <t xml:space="preserve">Planning for current species distributions is more effective than planning for nature’s stage in the face of climate change ﻿ </t>
  </si>
  <si>
    <t>Pendergraft</t>
  </si>
  <si>
    <t>Loma</t>
  </si>
  <si>
    <t xml:space="preserve">Food amount affects the vocalizations around and possibly recruitment to a food source by American crows ﻿ </t>
  </si>
  <si>
    <t>Tessia</t>
  </si>
  <si>
    <t xml:space="preserve">The future of southern periphery Canada lynx (Lynx canadensis): habitat suitability projections for lynx in the Washington-British Columbia transboundary region ﻿ </t>
  </si>
  <si>
    <t>Robins</t>
  </si>
  <si>
    <t>Clint</t>
  </si>
  <si>
    <t xml:space="preserve">Investigating the effects of urbanization on cougar foraging ecology along the wildland-urban gradient of western Washington ﻿  </t>
  </si>
  <si>
    <t xml:space="preserve">Robinson </t>
  </si>
  <si>
    <t>Policy implementation in collaborative watershed management: a multi-case study of collaborative efforts under Washington’s Watershed Planning Act ﻿</t>
  </si>
  <si>
    <t>Root</t>
  </si>
  <si>
    <t>Amelia</t>
  </si>
  <si>
    <t xml:space="preserve">The effects of biomass removal and vegetation control on Douglas-fir foliar nitrogen and phosphorus in the Pacific Northwest, USA﻿ </t>
  </si>
  <si>
    <t xml:space="preserve">Rossman </t>
  </si>
  <si>
    <t xml:space="preserve">Responses of dry forest understory diversity to thinning intensity and burning: the importance of time, space, and analytical approach ﻿ </t>
  </si>
  <si>
    <t>Tallman</t>
  </si>
  <si>
    <t xml:space="preserve">Silvicultural alternatives for Pacific silver fir stands on the Yakama reservation ﻿ </t>
  </si>
  <si>
    <t xml:space="preserve">Competitive interactions and rhizome reproductive capacity of an invasive plant, garden loosestrife (Lysimachia vulgaris l.) ﻿ </t>
  </si>
  <si>
    <t xml:space="preserve">Integrated wastewater treatment in lignocellulosic biorefineries ﻿ </t>
  </si>
  <si>
    <t>Carrera Zamanillo</t>
  </si>
  <si>
    <t xml:space="preserve">Cultivando comunidad: a community-based approach to study the link between cultural and environmental identities in latinxs living in the seattle metropolitan area </t>
  </si>
  <si>
    <t xml:space="preserve">Biochemical and thermochemical conversions of short rotation coppice poplar for carbohydrate and fuel production in lignocellulosic biorefineries ﻿ </t>
  </si>
  <si>
    <t xml:space="preserve">Haan </t>
  </si>
  <si>
    <t xml:space="preserve">Ecological interactions between Euphydryas editha larvae and their host plants ﻿ </t>
  </si>
  <si>
    <t xml:space="preserve">Halabisky </t>
  </si>
  <si>
    <t xml:space="preserve">Reconstructing the past and modeling the future of wetland dynamics under climate change ﻿ </t>
  </si>
  <si>
    <t xml:space="preserve">Jan </t>
  </si>
  <si>
    <t xml:space="preserve">Heterogeneous catalytic oligomerization of ethylene ﻿ </t>
  </si>
  <si>
    <t>Lenentine</t>
  </si>
  <si>
    <t>Miku</t>
  </si>
  <si>
    <t xml:space="preserve">Social perspectives on hybrid poplar biofuels in the pacific northwest: structuring stakeholder viewpoints and analyzing media content ﻿ </t>
  </si>
  <si>
    <t>Michelsen-Correa</t>
  </si>
  <si>
    <t xml:space="preserve">Nitrogen cycling under increased n loads in two forested ecosystems ﻿ </t>
  </si>
  <si>
    <t xml:space="preserve">Pingree </t>
  </si>
  <si>
    <t>Rose Ann</t>
  </si>
  <si>
    <t xml:space="preserve">Fire, charcoal, and the biogeochemistry of carbon and nitrogen in Pacific Northwest forest soils ﻿ </t>
  </si>
  <si>
    <t xml:space="preserve">Tomasevic </t>
  </si>
  <si>
    <t xml:space="preserve">Cavity-nesting bird interactions in the urban-suburban gradient ﻿ </t>
  </si>
  <si>
    <t>Axe</t>
  </si>
  <si>
    <t>Travis</t>
  </si>
  <si>
    <t xml:space="preserve">Leaf area index in riparian forests: estimation with airborne lidar vs. airborne structure-from-motion and the societal value of remotely sensed ecological information </t>
  </si>
  <si>
    <t xml:space="preserve">Batjiaka </t>
  </si>
  <si>
    <t>Creating novel soil amendments using class a biosolids</t>
  </si>
  <si>
    <t>Betzen</t>
  </si>
  <si>
    <t>Bigleaf maple decline in western Washington</t>
  </si>
  <si>
    <t>Comparison between catalytic fast pyrolysis and catalytic fast hydropyrolysis of Arundo donax in a fluidized bed reactor</t>
  </si>
  <si>
    <t xml:space="preserve">Chowyuk, Amira </t>
  </si>
  <si>
    <t>Amira</t>
  </si>
  <si>
    <t>Feasibility analysis of a hybrid poplar-based biorefinery in southwestern Washington</t>
  </si>
  <si>
    <t>Dwivedi</t>
  </si>
  <si>
    <t>Pranjal</t>
  </si>
  <si>
    <t>Turnblom/Harrison</t>
  </si>
  <si>
    <t>Nutrient cycling and wood chemistry of sinuous Douglas-fir stands across different genetic gain levels in western Washington</t>
  </si>
  <si>
    <t>Franco</t>
  </si>
  <si>
    <t>Lesly</t>
  </si>
  <si>
    <t>The association between wildfire emitted PM2.5 and hospital admissions in the greater Seattle area</t>
  </si>
  <si>
    <t>Goodman</t>
  </si>
  <si>
    <t>Dichiara</t>
  </si>
  <si>
    <t>Nanomaterials for sustainable water remediation</t>
  </si>
  <si>
    <t>Using stand conditions, latitude, elevation, and allometric relationships to model coastal Douglas-fir crown biomass</t>
  </si>
  <si>
    <t>Klauder</t>
  </si>
  <si>
    <t>Kaija</t>
  </si>
  <si>
    <t>Prugh</t>
  </si>
  <si>
    <t>Between a risk and a hard place: scavenging patterns and habitat selection of carnivores in the subarctic</t>
  </si>
  <si>
    <t>LeFevre</t>
  </si>
  <si>
    <t>Franklin/Kane</t>
  </si>
  <si>
    <t>Using lidar data to predict photo interpreted attributes</t>
  </si>
  <si>
    <t xml:space="preserve">Means </t>
  </si>
  <si>
    <t>Lawler/Torgesen</t>
  </si>
  <si>
    <t>Stream temperature variability in headwater beaver dam complexes in relation to hydrologic and environmental factors</t>
  </si>
  <si>
    <t>Parsons</t>
  </si>
  <si>
    <t>Effects of forest management, prey, and predators on the habitat selection of fishers in the south cascades of Washington.</t>
  </si>
  <si>
    <t>Pulido-Chavez</t>
  </si>
  <si>
    <t>Fabiola</t>
  </si>
  <si>
    <t>Effects of high-severity wildfires on the ectomycorrhizal fungal community of ponderosa pine ecosystems in eastern Washington</t>
  </si>
  <si>
    <t>Rafay</t>
  </si>
  <si>
    <t>Loretta</t>
  </si>
  <si>
    <t>Try it with fire and lime: phytochemical responses to prescribed fire, soil amendments, and simulated herbivory</t>
  </si>
  <si>
    <t xml:space="preserve">Shoot </t>
  </si>
  <si>
    <t>Caileigh</t>
  </si>
  <si>
    <t>Moskal/Anderson</t>
  </si>
  <si>
    <t>Classifying FIA forest type from a fusion of hyperspectral and lidar data</t>
  </si>
  <si>
    <t>Leaf area index in riparian forests: estimation with airborne lidar vs. airborne structure-from-motion and the societal value of remotely sensed ecological information</t>
  </si>
  <si>
    <t>Viana Sueth Seufitelli</t>
  </si>
  <si>
    <t xml:space="preserve">Study of the catalytic reactions of ethylene oligomerization in subcritical and supercritical media over a NiBEA catalyst ﻿ </t>
  </si>
  <si>
    <t>Whyte</t>
  </si>
  <si>
    <t>Brendan</t>
  </si>
  <si>
    <t>Long-term influence of retained forest aggregates on conifer regeneration in harvest units of the Pacific Northwest</t>
  </si>
  <si>
    <t>Wise</t>
  </si>
  <si>
    <t>Gwen</t>
  </si>
  <si>
    <t>Resende/Dichiara</t>
  </si>
  <si>
    <t>Catalytic fast pyrolysis of beetle killed lodgepole pine in a novel ablative reactor</t>
  </si>
  <si>
    <t>Bogezi</t>
  </si>
  <si>
    <t>Interactions between people and carnivores in Washington State</t>
  </si>
  <si>
    <t>Is sweetgrass on the decline? Response of Schoenoplectus pungens (m. Vahl) palla var. badius (k. Presl) s. G. Smith to environmental variables, cultural use, and anthropogenic change in Grays Harbor, Washington</t>
  </si>
  <si>
    <t>Dellinger</t>
  </si>
  <si>
    <t>Impacts of re-colonizing gray wolves on mule deer and white-tailed deer in north-central Washington</t>
  </si>
  <si>
    <t>Dietzen</t>
  </si>
  <si>
    <t>Christiana</t>
  </si>
  <si>
    <t>The response of soil organic carbon to climate change and potential to increase carbon sequestration in soils through management</t>
  </si>
  <si>
    <t>The effects of forest harvesting and land-use change on soil carbon and nutrient cycling</t>
  </si>
  <si>
    <t>Restoring forest resilience in the sierra nevada mixed-conifer zone, with a focus on measuring spatial patterns of trees using airborne lidar</t>
  </si>
  <si>
    <t xml:space="preserve">Littlefield </t>
  </si>
  <si>
    <t>Landscape connectivity and recovery from disturbance: understanding where and when to implement climate-change adaptation strategies</t>
  </si>
  <si>
    <t>Rho</t>
  </si>
  <si>
    <t>Hyungmin</t>
  </si>
  <si>
    <t>Salicaceae endophyte impacts on physiological functions of host plants: water relations, photosynthesis, and respiration in rice (Oryza sativa)</t>
  </si>
  <si>
    <t>Nitrogen cycling and microbial communities of alpine soils in the Pacific Northwest</t>
  </si>
  <si>
    <t>Kaeli</t>
  </si>
  <si>
    <t>American crow (Corvus brachyrhynchos) thanatology</t>
  </si>
  <si>
    <t>Pascoli</t>
  </si>
  <si>
    <t>Danielle</t>
  </si>
  <si>
    <t>Uchimura</t>
  </si>
  <si>
    <t>Ethanol production from clean chips and whole-tree chips poplar feedstocks: effects of preprocessing on ethanol yield and process economics</t>
  </si>
  <si>
    <t>Kates</t>
  </si>
  <si>
    <t>Norah</t>
  </si>
  <si>
    <t>Johnson, B</t>
  </si>
  <si>
    <t>Examining reduction of phosphorus and copper release from bioretention soil media components using phosphorus saturation ratio</t>
  </si>
  <si>
    <t>Tuo</t>
  </si>
  <si>
    <t>The impact of climate change and topography on spatial and temporal NPP dynamics using time-series Landsat data coupled with Biome-BGC model</t>
  </si>
  <si>
    <t>Rautu</t>
  </si>
  <si>
    <t>Roxana</t>
  </si>
  <si>
    <t>Linking seasonal and spatial stream carbon dynamics to landscape characteristics in selected watersheds on the Olympic Peninsula</t>
  </si>
  <si>
    <t>Ertel</t>
  </si>
  <si>
    <t>Lambers/Van Volkenberg</t>
  </si>
  <si>
    <t>Investigating physiological trade-offs in North Cascades plant species</t>
  </si>
  <si>
    <t>Saberi</t>
  </si>
  <si>
    <t>Saba</t>
  </si>
  <si>
    <t>Juliet</t>
  </si>
  <si>
    <t>Quantifying burn severity in forests of the interior Pacific Northwest: from field measurements to satellite spectral indices</t>
  </si>
  <si>
    <t>Buonanduci</t>
  </si>
  <si>
    <t>S.</t>
  </si>
  <si>
    <t>Modeling individual lodgepole pine mortality from mountain pine beetle outbreak in a spatially explicit framework</t>
  </si>
  <si>
    <t>M.</t>
  </si>
  <si>
    <t>Kahn</t>
  </si>
  <si>
    <t>The importance of Discovery Park's relative wildness in the urban landscape : history, human-nature interaction, and just management</t>
  </si>
  <si>
    <t>El-Husseini</t>
  </si>
  <si>
    <t>Hisham</t>
  </si>
  <si>
    <t>Talal</t>
  </si>
  <si>
    <t>Reducing highway runoff pollution and producing a low-cost biorefinery feedstock</t>
  </si>
  <si>
    <t>Meeker</t>
  </si>
  <si>
    <t>The effects of recreational activities on avian occupancy and breeding success in Denali National Park and Preserve</t>
  </si>
  <si>
    <t xml:space="preserve">Swan </t>
  </si>
  <si>
    <t>Prediction of aboveground component biomass for coastal Douglas-fir (Pseudotsuga menziesii var. menziesii)</t>
  </si>
  <si>
    <t>Systma</t>
  </si>
  <si>
    <t>Mira</t>
  </si>
  <si>
    <t>Laura Terney</t>
  </si>
  <si>
    <t>Responses of wildlife to tourism and glacial recession in Glacier Bay National Park, Alaska</t>
  </si>
  <si>
    <t>Olivia</t>
  </si>
  <si>
    <t>Seather</t>
  </si>
  <si>
    <t>An exploratory analysis of environmentally-certified wood products (ECWPs) in the residential Leadership in Energy and Environmental Design (LEED) market : 2018 and 2011</t>
  </si>
  <si>
    <t>Bratman</t>
  </si>
  <si>
    <t>Accessibility of urban greenspace and its impact on health</t>
  </si>
  <si>
    <t>Feinberg</t>
  </si>
  <si>
    <t xml:space="preserve">Daniel </t>
  </si>
  <si>
    <t>What factors influence the quality of hazard mitigation plans in Washington State?</t>
  </si>
  <si>
    <t>Ameyaw</t>
  </si>
  <si>
    <t>Lord</t>
  </si>
  <si>
    <t>Biodiversity, carbon and chocolate: toward an environmentally friendly cocoa production system in Ghana</t>
  </si>
  <si>
    <t>Villanova</t>
  </si>
  <si>
    <t>Emilio</t>
  </si>
  <si>
    <t>Patterns and processes in tropical forests: an analysis of forest structure and function from long-term permanent plots in Venezuela, Northern South America</t>
  </si>
  <si>
    <t>Scaling of a tree: how Picea sitchensis development, neighborhood forest density, and forest structure influence canopy complexity in Olympic rainforests</t>
  </si>
  <si>
    <t>Kiwoong</t>
  </si>
  <si>
    <t>Effects of artificial, stand-level induced drought and thinning on Pseudotsuga menziesii plantation eco-physiology, and soil respiration</t>
  </si>
  <si>
    <t>Dittbrenner</t>
  </si>
  <si>
    <t>Lawler/Torgersen</t>
  </si>
  <si>
    <t>Restoration potential of beaver for hydrological resilience in a changing climate</t>
  </si>
  <si>
    <t>Xiaoning</t>
  </si>
  <si>
    <t>Cindy</t>
  </si>
  <si>
    <t>Environmental assessment of the production and end-of-life of cross-laminated timber in western Washington</t>
  </si>
  <si>
    <t>Tait</t>
  </si>
  <si>
    <t>The next generation of residential construction: adoption of green building programs, environmentally certified wood products and the transparency of environmental friendliness</t>
  </si>
  <si>
    <t>Griffey</t>
  </si>
  <si>
    <t>Vivian</t>
  </si>
  <si>
    <t>Kane/Moskal</t>
  </si>
  <si>
    <t>Ownership patterns drive multi-scale forest structure patterns across a large landscape in southern coastal Oregon, USA</t>
  </si>
  <si>
    <t>Fein</t>
  </si>
  <si>
    <t>Greenspace, mental health, and psychological well-being: exploring mechanisms and effect modification</t>
  </si>
  <si>
    <t>O’Connor</t>
  </si>
  <si>
    <t>Caitlyn</t>
  </si>
  <si>
    <t>Bay</t>
  </si>
  <si>
    <t>Levin</t>
  </si>
  <si>
    <t>Variation in perceptions of the stormwater social-ecological system in Puget Sound: insights for management across the land-sea interface</t>
  </si>
  <si>
    <t>Marcaida III</t>
  </si>
  <si>
    <t>Manuel</t>
  </si>
  <si>
    <t>Paderan</t>
  </si>
  <si>
    <t>Rice production in Tonle Sap floodplains in response to anthropogenic changes in hydrology, climate, and agronomic practices</t>
  </si>
  <si>
    <t>Predictive flood mapping in cloud-obscured satellite imagery</t>
  </si>
  <si>
    <t>G J</t>
  </si>
  <si>
    <t>Understanding the microbiome of Puget prairies: community composition of bacteria in a hemiparasitic plant system</t>
  </si>
  <si>
    <t>Cutting a course: examining  the effects of historical thinning treatments on directing forest response to bark beetle outbreaks</t>
  </si>
  <si>
    <t>Prasad</t>
  </si>
  <si>
    <t>Nameeta</t>
  </si>
  <si>
    <t>Policy interventions in India to improve coastal risk reduction in the face of climate change</t>
  </si>
  <si>
    <t>Garrison</t>
  </si>
  <si>
    <t xml:space="preserve">Optimizing management guidelines for the non-native azalea lace bug on Rhododendron species in western Washington </t>
  </si>
  <si>
    <t>Murphy-Williams</t>
  </si>
  <si>
    <t>Maia</t>
  </si>
  <si>
    <t>Vogt, K.</t>
  </si>
  <si>
    <t>Climate change impacts in alpine meadows: environmental factors correlated with the decline of the Olympic marmot (Marmota olympus) population in Olympic National Park, Washington State</t>
  </si>
  <si>
    <t>Vogt, K./Spencer</t>
  </si>
  <si>
    <t>Indigenous lands before urban parks: indigenizing restoration at Discovery Park, WA.</t>
  </si>
  <si>
    <t xml:space="preserve">Epidemiology and biology of powdery mildews and their host plants </t>
  </si>
  <si>
    <t>Bagaram</t>
  </si>
  <si>
    <t xml:space="preserve">Forest planning under climate uncertainty </t>
  </si>
  <si>
    <t>Shores</t>
  </si>
  <si>
    <t>Predator-prey spatiotemporal interactions in a multi-use landscape</t>
  </si>
  <si>
    <t>Robotyagov</t>
  </si>
  <si>
    <t>Integrated nature-human system modeling: a cost-effectiveness analysis for agricultural nonpoint source pollution control in a Minnesota River Basin</t>
  </si>
  <si>
    <t xml:space="preserve">Climate warming and the effectiveness of restoring longitudinal river connectivity for endangered non-anadromous Taiwan salmon (Oncorhynchus formosanus) </t>
  </si>
  <si>
    <t>Nastassia</t>
  </si>
  <si>
    <t>Estimating fuel moisture in grasslands using UAV-mounted infrared and visible light sensors</t>
  </si>
  <si>
    <t>Becerril</t>
  </si>
  <si>
    <t xml:space="preserve">Elena </t>
  </si>
  <si>
    <t>Stephany</t>
  </si>
  <si>
    <t>Exploring forest structure patterns among ownership and Federal NWFP land use allocations in the forested western Cascades of Oregon</t>
  </si>
  <si>
    <t>Impact of urban residuals-based amendments on soil health, crop yield, and nutritional quality</t>
  </si>
  <si>
    <t>Buhaly</t>
  </si>
  <si>
    <t>Meike</t>
  </si>
  <si>
    <t>Liv</t>
  </si>
  <si>
    <t>Impact of gap size on environmental conditions, survival, and early growth of 5 Pacific Northwest species</t>
  </si>
  <si>
    <t>The impact of COVID-19 on a university food system</t>
  </si>
  <si>
    <t>Where there’s fire, there’s smoke: examining population exposure to PM2.5 from prescribed burning in northeastern Washington</t>
  </si>
  <si>
    <t xml:space="preserve">Andrew </t>
  </si>
  <si>
    <t>Leland</t>
  </si>
  <si>
    <t>A UAS-based approach toward habitat suitability modeling of a rare endemic plant</t>
  </si>
  <si>
    <t>Hawes</t>
  </si>
  <si>
    <t>Bridgette</t>
  </si>
  <si>
    <t>Mortality modeling in Douglas-fir plantations in the Pacific Northwest</t>
  </si>
  <si>
    <t>A case study of positive youth development through environmental conservation</t>
  </si>
  <si>
    <t>Kargol</t>
  </si>
  <si>
    <t>Gough</t>
  </si>
  <si>
    <t>Biodegradation of trace-level organic contaminants by rhizosphere microbial communities</t>
  </si>
  <si>
    <t>Niedzwiecki</t>
  </si>
  <si>
    <t>Harvest Pierce County as a model for community garden programs: analysis of a county- level collaborative effort to reduce waste, build soil, and connect to community</t>
  </si>
  <si>
    <t>Schreier</t>
  </si>
  <si>
    <t>Towards a new conservation model: indigenous knowledge and decision-making to improve conservation efficacy</t>
  </si>
  <si>
    <t>Stanovsky</t>
  </si>
  <si>
    <t>Michah</t>
  </si>
  <si>
    <t>Timber trade policy and illegality: a study of data discrepancies in Indonesia's top trade relationships</t>
  </si>
  <si>
    <t>Greenhouse gas flux in canopy soils and forest floor soils in coastal old-growth bigleaf maples in temperate rainforests of Western Washington</t>
  </si>
  <si>
    <t>Weatherholt</t>
  </si>
  <si>
    <t>Jalene</t>
  </si>
  <si>
    <t>Investigating the connections between soil, fire, and water: The characteristics of soil water repellency following fire in the Pacific Northwest</t>
  </si>
  <si>
    <t>Blancas</t>
  </si>
  <si>
    <t>Teresa</t>
  </si>
  <si>
    <t>Vogt, K/Spector</t>
  </si>
  <si>
    <t>Re-storying food system assessments: a community-based approach to assess food system impacts on farmworkers</t>
  </si>
  <si>
    <t>Life cycle assessment of drop-in bio-jet fuel and acetic acid from the bioconversion of poplar biomass</t>
  </si>
  <si>
    <t>Qutuuq</t>
  </si>
  <si>
    <t>Indigenous contributions to Arctic biodiversity conservation</t>
  </si>
  <si>
    <t>Cahill</t>
  </si>
  <si>
    <t>Bradley/Asah</t>
  </si>
  <si>
    <t>Exploring the motivations and constraints on volunteerism from a preparatory behavior perspective across two natural resource management organizations</t>
  </si>
  <si>
    <t>De Abreu</t>
  </si>
  <si>
    <t>Jolie</t>
  </si>
  <si>
    <t>Holistic environmental thinking: what western audiences can learn from indigenous land management</t>
  </si>
  <si>
    <t>Sustainable cellulose composite membranes for multifunctional sensing applications</t>
  </si>
  <si>
    <t>Hodžić</t>
  </si>
  <si>
    <t>Jasna</t>
  </si>
  <si>
    <t>Bridging the physiology and ecology of hemiparasitic plants</t>
  </si>
  <si>
    <t>Honan</t>
  </si>
  <si>
    <t>An evolutionary and ecological investigation into the enigmatic stalked puffball genus Tulostoma</t>
  </si>
  <si>
    <t>Kachel</t>
  </si>
  <si>
    <t>Large carnivore ecology and conservation in the high mountains of central Asia</t>
  </si>
  <si>
    <t>Vogt, D/Torgersen</t>
  </si>
  <si>
    <t>Toward ecological holism: discerning pattern, process and scale across the productivity landscape</t>
  </si>
  <si>
    <t>Kuhn</t>
  </si>
  <si>
    <t>Butman</t>
  </si>
  <si>
    <t>Freshwater ecosystem monitoring using satellite remote sensing and field surveys</t>
  </si>
  <si>
    <t xml:space="preserve">Mafune </t>
  </si>
  <si>
    <t>Root-associated fungal diversity, nutrient mineralization and micro-climatic interconnection: fundamental processes in canopy soils of old-growth Acer macrophyllum in Washington State's  temperate rainforests</t>
  </si>
  <si>
    <t>Charting a course for the future of coastal communities: considering perceptions and values in climate vulnerability assessments</t>
  </si>
  <si>
    <t>Thought for food: brain activity and task performance of American crows (Corvus brachyrhynchos) in pursuit of food</t>
  </si>
  <si>
    <t>Perrins</t>
  </si>
  <si>
    <t>Nature contact and psychological well-being in adults</t>
  </si>
  <si>
    <t>Sanderfoot</t>
  </si>
  <si>
    <t>Fire, smoke, and song: impacts of fine particulate matter on the health, behavior, and detection of birds and other wildlife</t>
  </si>
  <si>
    <t>Tournay</t>
  </si>
  <si>
    <t>The isolation and characterization of arsenic-tolerant endophytes and the potential role of biofilms in arsenic tolerance</t>
  </si>
  <si>
    <t>Seufitelli</t>
  </si>
  <si>
    <t>Viana Sueth</t>
  </si>
  <si>
    <t>Mechanisms and kinetics of ethylene oligomerization over nickel-based heterogeneous catalysts</t>
  </si>
  <si>
    <t>Westreich</t>
  </si>
  <si>
    <t>Lila</t>
  </si>
  <si>
    <t>Native solitary bee health in western Washington</t>
  </si>
  <si>
    <t>Multiscale manipulation of nanocellulose structures for divers sustainable materials</t>
  </si>
  <si>
    <t>Yun</t>
  </si>
  <si>
    <t>Kyungdahm</t>
  </si>
  <si>
    <t>Design and implementation of declarative crop modeling framework</t>
  </si>
  <si>
    <t>Garzon Arbelaez</t>
  </si>
  <si>
    <t>Melina</t>
  </si>
  <si>
    <t>Rosewood trade: a case study of the imports into the United States</t>
  </si>
  <si>
    <t>Nay</t>
  </si>
  <si>
    <t>Audryana</t>
  </si>
  <si>
    <t>Inequitable effects of COVID-19 on time spent in urban nature associated with sense of belonging : a case study of Seattle with Asian, Black, Latino, and White residents</t>
  </si>
  <si>
    <t>Haunreiter</t>
  </si>
  <si>
    <t>Nanocellulose design: characterizing ammonium persulfate oxidation of wood and a non-wood agricultural residual, Humulus lupulus, bine from the Yakima Valley</t>
  </si>
  <si>
    <t>Fire regimes in national parks of the Pacific Northwest: implications for climate change</t>
  </si>
  <si>
    <t>Bjarvin</t>
  </si>
  <si>
    <t>Assessing the carbon balance for mass timbers beyond the first life</t>
  </si>
  <si>
    <t>Noble</t>
  </si>
  <si>
    <t>Bigleaf maple sap flow in Western Washington</t>
  </si>
  <si>
    <t>Cruz</t>
  </si>
  <si>
    <t>Alexis</t>
  </si>
  <si>
    <t>Assessing the feasibility of siting a biofuel refinery in Lewis County, Washington</t>
  </si>
  <si>
    <t>Friedman</t>
  </si>
  <si>
    <t>Vogt K</t>
  </si>
  <si>
    <t>Reframing biodiversity conservation: a study of urban green spaces in Seattle</t>
  </si>
  <si>
    <t>Gomez De La Rosa</t>
  </si>
  <si>
    <t>Carrol</t>
  </si>
  <si>
    <t>Local perceptions about landscape change unveil environmental justice issues in a Colombian Caribbean municipality</t>
  </si>
  <si>
    <t>Havrda</t>
  </si>
  <si>
    <t>Vladmir</t>
  </si>
  <si>
    <t>Carnivore responses to urbanization and human presence along an urban-wildland gradient in Western Washington</t>
  </si>
  <si>
    <t>Inequitable effects of COVID-19 on time spent in urban nature associated with sense of belonging: a case study of Seattle with Asian, Black, Latino, and White residents</t>
  </si>
  <si>
    <t>United States Forest Service implementation of the federal lands recreation enhancement act</t>
  </si>
  <si>
    <t>Solemsie</t>
  </si>
  <si>
    <t>Alec</t>
  </si>
  <si>
    <t>Wheiler</t>
  </si>
  <si>
    <t>The program evaluation of the small forest landowner office and associated programs of the Washington State Department of Natural Resources</t>
  </si>
  <si>
    <t>Wisswaesser</t>
  </si>
  <si>
    <t>Backcountry recreation modeling and the extent of human and canine fecal markers in subalpine lakes of Mount Rainier National Park</t>
  </si>
  <si>
    <t>Abrantes</t>
  </si>
  <si>
    <t>Ashlee</t>
  </si>
  <si>
    <t>Law, policy, and conservation genetics in a changing climate to protect treaty rights and native sovereignty</t>
  </si>
  <si>
    <t>Agne</t>
  </si>
  <si>
    <t>Serotinous forest resilience in a warmer and more fire-prone world</t>
  </si>
  <si>
    <t>DeLap</t>
  </si>
  <si>
    <t>Birds in suburbs: altering habitat, species assemblages, and science communication</t>
  </si>
  <si>
    <t>Colton</t>
  </si>
  <si>
    <t>Modeling uncertainty in burn severity using the composite burn index and remotely sensed data</t>
  </si>
  <si>
    <t>Nanocellulose production from low-cost agricultural residues: process development, economic assessment, and process robustness</t>
  </si>
  <si>
    <t>Blaze</t>
  </si>
  <si>
    <t>Understanding the challenges and opportunities of selling maple syrup abroad: a qualitative case study of U.S. maple syrup export</t>
  </si>
  <si>
    <t>Cawston</t>
  </si>
  <si>
    <t>Brown S</t>
  </si>
  <si>
    <t>Impacts on cultural sovereignty and the exercise of reserved and treaty-protected rights of tribal people of the Pacific Northwest Plateau</t>
  </si>
  <si>
    <t>Derrick</t>
  </si>
  <si>
    <t>Sustainable timber trade: a study on data discrepancies and risk of illegality in international trade relationships</t>
  </si>
  <si>
    <t>Fron</t>
  </si>
  <si>
    <t>Climate ready landscape plants: aesthetic qualities and physiology of landscape plants in response to deficit irrigation across the western U.S..</t>
  </si>
  <si>
    <t>Emma</t>
  </si>
  <si>
    <t>Nitrate in forest soils following biosolids applications in a working plantation</t>
  </si>
  <si>
    <t>Shively</t>
  </si>
  <si>
    <t>Kayla</t>
  </si>
  <si>
    <t>DNA metabarcoding reveals dietary diversity and prey partitioning in reintroduced fishers in the Washington Cascades</t>
  </si>
  <si>
    <t>Yokoyama</t>
  </si>
  <si>
    <t>Shinju</t>
  </si>
  <si>
    <t>Plot level comparative global warming mitigation potential analysis of red alder wood and Douglas fir in the Pacific Northwest</t>
  </si>
  <si>
    <t>Pane</t>
  </si>
  <si>
    <t>Bark beetle and defoliator interactions across Pacific Northwestern forests</t>
  </si>
  <si>
    <t>Jalali</t>
  </si>
  <si>
    <t>Asheghabadi</t>
  </si>
  <si>
    <t>Essays on climate change adaptation, mitigation, and communication</t>
  </si>
  <si>
    <t>Large carnivore behavior and intraguild interactions under anthropogenic influence</t>
  </si>
  <si>
    <t>Banerjee</t>
  </si>
  <si>
    <t>Vogt D</t>
  </si>
  <si>
    <t>Crop yields: adaptation to site-level edaphic and climate limitations to growth</t>
  </si>
  <si>
    <t>Ethnoforestry and adaptive management: generating new pathways to manage forests on the Olympic Peninsula, WA</t>
  </si>
  <si>
    <t>Trush</t>
  </si>
  <si>
    <t>Sadie</t>
  </si>
  <si>
    <t>Brown D</t>
  </si>
  <si>
    <t>Spatio-temporal patterns of pollinator persistence in temperate coniferous forests: implications for forest management and pollinator conservation</t>
  </si>
  <si>
    <t>Addressing wildfire hazard in mount Spokane state park</t>
  </si>
  <si>
    <t>Sofia</t>
  </si>
  <si>
    <t>Institutional impact on environmental research partnerships between indigenous communities and mainstream scientists</t>
  </si>
  <si>
    <t>Diaz</t>
  </si>
  <si>
    <t>Leveraging open data to support forest mapping, modeling, and policy analysis in the Pacific Northwest, USA</t>
  </si>
  <si>
    <t>Hayes</t>
  </si>
  <si>
    <t>Correlates between residential green space exposure, well-being, and brain structure</t>
  </si>
  <si>
    <t>Keyser-Gibson</t>
  </si>
  <si>
    <t>Phenotypic plasticity in linked plant hydraulic traits: an evaluation of a common-taxa experiment across a climatic gradient in the western U.S.</t>
  </si>
  <si>
    <t>Krupa</t>
  </si>
  <si>
    <t>Ally</t>
  </si>
  <si>
    <t>Western redcedar on the Olympic Peninsula: locating this culturally, economically, and ecologically important species using remote sensing methodologies</t>
  </si>
  <si>
    <t>Levy</t>
  </si>
  <si>
    <t>Chaja</t>
  </si>
  <si>
    <t>Examining the effect of terpene exposure on stress-related outcomes in adults</t>
  </si>
  <si>
    <t>Maerz</t>
  </si>
  <si>
    <t>Alexandrea</t>
  </si>
  <si>
    <t>Production and assessment of cellulose nanofibril films</t>
  </si>
  <si>
    <t>Highly sensitive quantitative detection of water and organic solvent mixtures using a carbon nanotube – paper composite sensor combined with statistical analysis and machine learning techniques</t>
  </si>
  <si>
    <t>Sanna</t>
  </si>
  <si>
    <t>Atrid</t>
  </si>
  <si>
    <t>Bootleg fire: evaluating the role of fuel treatments in mitigating burn severity near Sycan marsh, Oregon</t>
  </si>
  <si>
    <t>Cova</t>
  </si>
  <si>
    <t>Gina</t>
  </si>
  <si>
    <t>Rosa</t>
  </si>
  <si>
    <t>Evaluating multi-scaled patterns, trends, and drivers of fire severity to inform adaptive management of Western North American forests</t>
  </si>
  <si>
    <t>Hsin-Wu</t>
  </si>
  <si>
    <t>Temperature dependence of tree reproductive processes: flowering phenology, viability, and seed germination</t>
  </si>
  <si>
    <t>Simultaneous wastewater treatment and poplar biomass production: treatment performance and microbial-mediated nitrogen cycling</t>
  </si>
  <si>
    <t>KC</t>
  </si>
  <si>
    <t>Pratima</t>
  </si>
  <si>
    <t>Developing a framework for studying fine resolution impacts of climate change on forest ecosystems at regional scale using remote sensing and artificial intelligence</t>
  </si>
  <si>
    <t>Peelle</t>
  </si>
  <si>
    <t>Predator-prey dynamics in southern boreal forests of Washington state</t>
  </si>
  <si>
    <t>Radcliffe</t>
  </si>
  <si>
    <t>Dry forest fuel and biodiversity management in the Pacific Northwest</t>
  </si>
  <si>
    <t>Crossway</t>
  </si>
  <si>
    <t>Fern</t>
  </si>
  <si>
    <t>Many small stepping stones improve habitat connectivity for the endangered Taylor's checkerspot butterfly (Euphydryas editha taylori)</t>
  </si>
  <si>
    <t>Deininger</t>
  </si>
  <si>
    <t>Moscal</t>
  </si>
  <si>
    <t>Estimating forest metrics in interior Alaska with terrestrial lidar.</t>
  </si>
  <si>
    <t>Fall</t>
  </si>
  <si>
    <t>Diachara</t>
  </si>
  <si>
    <t>Laser-induced graphitization of lignocellulosic nanofiiber and lignin-based substrate</t>
  </si>
  <si>
    <t>Hallock</t>
  </si>
  <si>
    <t>McKinley</t>
  </si>
  <si>
    <t>Converse</t>
  </si>
  <si>
    <t>Impacts of invasive species on tropical seabird populations on Tetiaroa atoll, French Polynesia</t>
  </si>
  <si>
    <t>Hariadi</t>
  </si>
  <si>
    <t>Karisha</t>
  </si>
  <si>
    <t>Shahnaz</t>
  </si>
  <si>
    <t>A life cycle assessment of glued laminated timber (glulam) production in Indonesia</t>
  </si>
  <si>
    <t>Hubl</t>
  </si>
  <si>
    <t>Space use and temporal relationships among western spotted skunks (Spilogale gracilis) and two competing mesocarnivores on the olympic peninsula of Washington</t>
  </si>
  <si>
    <t>Jardine</t>
  </si>
  <si>
    <t>Utilizing stream temperature in regional barrier removal planning does not substantially improve cool-water habitat restoration</t>
  </si>
  <si>
    <t>Kahn-Abrams</t>
  </si>
  <si>
    <t>Maya</t>
  </si>
  <si>
    <t>Habitat assessment of the rare and at-risk species Umtanum desert buckwheat (Eriogonum codium) for increased successes with assisted migration</t>
  </si>
  <si>
    <t>Oliva</t>
  </si>
  <si>
    <t>Beatriz</t>
  </si>
  <si>
    <t>Physiological constraints of assisted migration of coast redwoods (Sequoia sempervirens) to Washington’s Western Cascade region</t>
  </si>
  <si>
    <t>Santillana Fernandez</t>
  </si>
  <si>
    <t>Leticia</t>
  </si>
  <si>
    <t>Predicting the impact of climate change-induced resource loss on the endangered golden-cheeked warbler (Setophaga chrysoparia)</t>
  </si>
  <si>
    <t>Sidhu</t>
  </si>
  <si>
    <t>Abhi</t>
  </si>
  <si>
    <t>Novel production of lignocellulosic nanofibrils with diverse physical and chemical characteristics from wheat straw</t>
  </si>
  <si>
    <t>Taylor, Jr.</t>
  </si>
  <si>
    <t xml:space="preserve">Philip </t>
  </si>
  <si>
    <t>Examining LGBTQ+ access to green space: challenges and pathways to inclusion</t>
  </si>
  <si>
    <t>Todd Zaragoza</t>
  </si>
  <si>
    <t>Marcela</t>
  </si>
  <si>
    <t>Ines</t>
  </si>
  <si>
    <t>Understanding the effects of human recreation on wildlife from fieldwork to management decisions</t>
  </si>
  <si>
    <t>Vernik</t>
  </si>
  <si>
    <t>Masha</t>
  </si>
  <si>
    <t>Shah</t>
  </si>
  <si>
    <t>Resilience and adaptation to climate change among organic farmers in the United States: a mixed methods investigation</t>
  </si>
  <si>
    <t xml:space="preserve">Leo </t>
  </si>
  <si>
    <t>Francis/Jones</t>
  </si>
  <si>
    <t>An assessment of an agri-environmental policy on landscape connectivity for wildlife</t>
  </si>
  <si>
    <t>Wettstein</t>
  </si>
  <si>
    <t>Beyond prediction: climate change adaptation, science and technology studies (STS), and transformational change</t>
  </si>
  <si>
    <t>Xingyue</t>
  </si>
  <si>
    <t>Assessing the effects of fertilization on Douglas-fir growth responses and edaphic variables in the Pacific Northwest</t>
  </si>
  <si>
    <t>Aghai</t>
  </si>
  <si>
    <t>A multi-scale approach to forest restoration: endophytes, environmental gradients, and seedling performance in the Pacific Northwest</t>
  </si>
  <si>
    <t>Cronan</t>
  </si>
  <si>
    <t>Brewster</t>
  </si>
  <si>
    <t>Alavarado</t>
  </si>
  <si>
    <t>Managing disturbance in the longleaf pine ecosystem: effects of managed fire regime characteristics on fire hazard and community ecology at multiple spatial scales</t>
  </si>
  <si>
    <t>Hentati</t>
  </si>
  <si>
    <t xml:space="preserve"> Yasmine</t>
  </si>
  <si>
    <t>Pollution and parasitism in coyotes of the Puget Sound region</t>
  </si>
  <si>
    <t>Maust</t>
  </si>
  <si>
    <t>Autumn</t>
  </si>
  <si>
    <t>Quantifying the effects of wildfire reintroduction on native pollinators in ponderosa pine forests of the Pacific Northwest</t>
  </si>
  <si>
    <t>Post-fire carbon, fuels, and vegetation dynamics in wet temperate forests: implications for future fire and management in the Pacific Northwest</t>
  </si>
  <si>
    <t>Munoz</t>
  </si>
  <si>
    <t>Evaluating uncrewed vehicle systems (uvs) for regulatory monitoring of compensatory mitigation sites</t>
  </si>
  <si>
    <t>Cryptic carbon: improving wetland representation and soil carbon characterization across forested landscapes</t>
  </si>
  <si>
    <t>Sullender</t>
  </si>
  <si>
    <t>Living on winter’s edge: snow ecology of large mammals in northern ecosystems</t>
  </si>
  <si>
    <t>Alliende</t>
  </si>
  <si>
    <t>Eugenio</t>
  </si>
  <si>
    <t>Mateo</t>
  </si>
  <si>
    <t>Modeling the regeneration of aspen using remote sensing, machine learning, and field validation in post-fire ecosystems.</t>
  </si>
  <si>
    <t>Howell</t>
  </si>
  <si>
    <t>As above so below? Trampling effects on alpine and subalpine soil seed banks</t>
  </si>
  <si>
    <t>Ismatullayeva</t>
  </si>
  <si>
    <t>Yelyzaveta</t>
  </si>
  <si>
    <t>Forest management and Washington state’s forested wetlands: assessing forest harvest patterns across ownership types in the Hoh watershed</t>
  </si>
  <si>
    <t>Kruszka</t>
  </si>
  <si>
    <t>Saenz</t>
  </si>
  <si>
    <t>Simulating interactions of fire, climate, and management to characterize the future range of variability in dry forests of the east cascades</t>
  </si>
  <si>
    <t>Quiroga</t>
  </si>
  <si>
    <t xml:space="preserve">Gisella </t>
  </si>
  <si>
    <t>Betzavel</t>
  </si>
  <si>
    <t>Testing Western North American fir species for genetic tolerance and resistance to balsam woolly adelgid</t>
  </si>
  <si>
    <t>Reduque</t>
  </si>
  <si>
    <t>Jaminfaye</t>
  </si>
  <si>
    <t>Production of lignocellulosic nanomaterials from thermomechanical pulp: a study of feasibility, tunability, and economic viability</t>
  </si>
  <si>
    <t>Sarkar</t>
  </si>
  <si>
    <t>Shubroto</t>
  </si>
  <si>
    <t>Salicaceae endophyte inoculation alters root biomass allocation and architectural traits in Populus across nitrogen environments</t>
  </si>
  <si>
    <t>Sperandio</t>
  </si>
  <si>
    <t>Priscilla</t>
  </si>
  <si>
    <t>Pedrosa</t>
  </si>
  <si>
    <t xml:space="preserve">Fire resistance in planted western larch stands under tribal stewardship on the Colville Reservation </t>
  </si>
  <si>
    <t>Cradle-to-grave environmental impacts of mass timber construction in the United States: a comparative assessment to conventional construction materials</t>
  </si>
  <si>
    <t>Dixon</t>
  </si>
  <si>
    <t>Silviculture for forest diversity: mixed species management to meet multiple objectives</t>
  </si>
  <si>
    <t>Cameron</t>
  </si>
  <si>
    <t>Diverse apex predator guild impacts the foraging decisions of avian scavengers through carrion availability</t>
  </si>
  <si>
    <t>Redford</t>
  </si>
  <si>
    <t>What burns and what returns: multi-scale consequences of unprecedented fire regimes in the Sierra Nevada</t>
  </si>
  <si>
    <t>DISSERTATIONS AND THESES SORTED BY FACULTY 1909-2022</t>
  </si>
  <si>
    <t>Hygro-thermoelastic stresses in the transverse section of wood treated as a cylindrically orthotropic material</t>
  </si>
  <si>
    <t>Subramaniam,</t>
  </si>
  <si>
    <t>Haristoy</t>
  </si>
  <si>
    <t>Dwarf mistletoe and its effect upon the growth of larch and Douglas fir in western Montana</t>
  </si>
  <si>
    <t>Selected aspects of gas and energy exchange in a young, mature Douglas-fir stand, by Russell S Kinerson, Jr</t>
  </si>
  <si>
    <t>Some effects of prescribed burning on subordinate vegetation, tree growth, and fuel loading in stands of coastal douglas-fir (Pseudotsuga menziesii (Mirb) Franco)</t>
  </si>
  <si>
    <t>The crown structure of a single codominant Douglas-fir</t>
  </si>
  <si>
    <t>Xiaoping,</t>
  </si>
  <si>
    <t>Vogt, D.</t>
  </si>
  <si>
    <t>Vogt K./Spencer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</si>
</sst>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19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i/>
      <sz val="13"/>
      <color rgb="FF000000"/>
      <name val="Times New Roman"/>
      <family val="1"/>
      <charset val="1"/>
    </font>
    <font>
      <sz val="13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b/>
      <sz val="13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1"/>
      <color rgb="FF32322F"/>
      <name val="Times New Roman"/>
      <family val="1"/>
      <charset val="1"/>
    </font>
    <font>
      <b/>
      <sz val="11"/>
      <color rgb="FF32322F"/>
      <name val="Times New Roman"/>
      <family val="1"/>
      <charset val="1"/>
    </font>
    <font>
      <u/>
      <sz val="11"/>
      <color rgb="FF0000FF"/>
      <name val="Times New Roman"/>
      <family val="1"/>
      <charset val="1"/>
    </font>
    <font>
      <sz val="11"/>
      <name val="Times New Roman"/>
      <family val="1"/>
      <charset val="1"/>
    </font>
    <font>
      <sz val="11"/>
      <name val="Calibri"/>
      <family val="2"/>
      <charset val="1"/>
    </font>
    <font>
      <sz val="12"/>
      <color rgb="FF000000"/>
      <name val="Arial"/>
      <family val="2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4B2E83"/>
      <name val="Times New Roman"/>
      <family val="1"/>
      <charset val="1"/>
    </font>
    <font>
      <sz val="11"/>
      <color rgb="FF00008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AA61A"/>
        <bgColor rgb="FFFFCC00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FDFDF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2" borderId="0" xfId="0" applyFont="1" applyFill="1"/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0" xfId="0" applyFont="1"/>
    <xf numFmtId="0" fontId="10" fillId="0" borderId="0" xfId="0" applyFont="1"/>
    <xf numFmtId="0" fontId="14" fillId="0" borderId="0" xfId="0" applyFont="1"/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5" fillId="0" borderId="0" xfId="0" applyFont="1"/>
    <xf numFmtId="0" fontId="16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FDF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AA61A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4B2E83"/>
      <rgbColor rgb="FF3232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38160</xdr:colOff>
      <xdr:row>771</xdr:row>
      <xdr:rowOff>161280</xdr:rowOff>
    </xdr:from>
    <xdr:to>
      <xdr:col>6</xdr:col>
      <xdr:colOff>611640</xdr:colOff>
      <xdr:row>775</xdr:row>
      <xdr:rowOff>23760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733440" y="146991240"/>
          <a:ext cx="573480" cy="62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38160</xdr:colOff>
      <xdr:row>771</xdr:row>
      <xdr:rowOff>161280</xdr:rowOff>
    </xdr:from>
    <xdr:to>
      <xdr:col>6</xdr:col>
      <xdr:colOff>611640</xdr:colOff>
      <xdr:row>775</xdr:row>
      <xdr:rowOff>23760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733440" y="146991240"/>
          <a:ext cx="573480" cy="62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38160</xdr:colOff>
      <xdr:row>771</xdr:row>
      <xdr:rowOff>161280</xdr:rowOff>
    </xdr:from>
    <xdr:to>
      <xdr:col>6</xdr:col>
      <xdr:colOff>611640</xdr:colOff>
      <xdr:row>775</xdr:row>
      <xdr:rowOff>23760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733440" y="146991240"/>
          <a:ext cx="573480" cy="62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38160</xdr:colOff>
      <xdr:row>771</xdr:row>
      <xdr:rowOff>161280</xdr:rowOff>
    </xdr:from>
    <xdr:to>
      <xdr:col>6</xdr:col>
      <xdr:colOff>611640</xdr:colOff>
      <xdr:row>775</xdr:row>
      <xdr:rowOff>23760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733440" y="146991240"/>
          <a:ext cx="573480" cy="62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38160</xdr:colOff>
      <xdr:row>771</xdr:row>
      <xdr:rowOff>161280</xdr:rowOff>
    </xdr:from>
    <xdr:to>
      <xdr:col>6</xdr:col>
      <xdr:colOff>611640</xdr:colOff>
      <xdr:row>775</xdr:row>
      <xdr:rowOff>23760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733440" y="146991240"/>
          <a:ext cx="573480" cy="62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38160</xdr:colOff>
      <xdr:row>771</xdr:row>
      <xdr:rowOff>161280</xdr:rowOff>
    </xdr:from>
    <xdr:to>
      <xdr:col>6</xdr:col>
      <xdr:colOff>611640</xdr:colOff>
      <xdr:row>775</xdr:row>
      <xdr:rowOff>23760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733440" y="146991240"/>
          <a:ext cx="573480" cy="62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38160</xdr:colOff>
      <xdr:row>771</xdr:row>
      <xdr:rowOff>161280</xdr:rowOff>
    </xdr:from>
    <xdr:to>
      <xdr:col>6</xdr:col>
      <xdr:colOff>611640</xdr:colOff>
      <xdr:row>775</xdr:row>
      <xdr:rowOff>23760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733440" y="146991240"/>
          <a:ext cx="573480" cy="62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38160</xdr:colOff>
      <xdr:row>771</xdr:row>
      <xdr:rowOff>161280</xdr:rowOff>
    </xdr:from>
    <xdr:to>
      <xdr:col>6</xdr:col>
      <xdr:colOff>611640</xdr:colOff>
      <xdr:row>775</xdr:row>
      <xdr:rowOff>23760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733440" y="146991240"/>
          <a:ext cx="573480" cy="62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38160</xdr:colOff>
      <xdr:row>771</xdr:row>
      <xdr:rowOff>161280</xdr:rowOff>
    </xdr:from>
    <xdr:to>
      <xdr:col>6</xdr:col>
      <xdr:colOff>611640</xdr:colOff>
      <xdr:row>775</xdr:row>
      <xdr:rowOff>23760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733440" y="146991240"/>
          <a:ext cx="573480" cy="624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846720</xdr:colOff>
      <xdr:row>921</xdr:row>
      <xdr:rowOff>10800</xdr:rowOff>
    </xdr:from>
    <xdr:to>
      <xdr:col>6</xdr:col>
      <xdr:colOff>960480</xdr:colOff>
      <xdr:row>921</xdr:row>
      <xdr:rowOff>74880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542000" y="175415760"/>
          <a:ext cx="113760" cy="640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7200</xdr:colOff>
      <xdr:row>871</xdr:row>
      <xdr:rowOff>149400</xdr:rowOff>
    </xdr:from>
    <xdr:to>
      <xdr:col>3</xdr:col>
      <xdr:colOff>7560</xdr:colOff>
      <xdr:row>872</xdr:row>
      <xdr:rowOff>46080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370320" y="166029120"/>
          <a:ext cx="36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7200</xdr:colOff>
      <xdr:row>871</xdr:row>
      <xdr:rowOff>149400</xdr:rowOff>
    </xdr:from>
    <xdr:to>
      <xdr:col>3</xdr:col>
      <xdr:colOff>7560</xdr:colOff>
      <xdr:row>872</xdr:row>
      <xdr:rowOff>46080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370320" y="166029120"/>
          <a:ext cx="36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38520</xdr:colOff>
      <xdr:row>831</xdr:row>
      <xdr:rowOff>16200</xdr:rowOff>
    </xdr:from>
    <xdr:to>
      <xdr:col>6</xdr:col>
      <xdr:colOff>612000</xdr:colOff>
      <xdr:row>831</xdr:row>
      <xdr:rowOff>103320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733800" y="15827616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38520</xdr:colOff>
      <xdr:row>831</xdr:row>
      <xdr:rowOff>16200</xdr:rowOff>
    </xdr:from>
    <xdr:to>
      <xdr:col>6</xdr:col>
      <xdr:colOff>612000</xdr:colOff>
      <xdr:row>831</xdr:row>
      <xdr:rowOff>103320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733800" y="15827616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38520</xdr:colOff>
      <xdr:row>831</xdr:row>
      <xdr:rowOff>16200</xdr:rowOff>
    </xdr:from>
    <xdr:to>
      <xdr:col>6</xdr:col>
      <xdr:colOff>612000</xdr:colOff>
      <xdr:row>831</xdr:row>
      <xdr:rowOff>103320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733800" y="15827616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38520</xdr:colOff>
      <xdr:row>831</xdr:row>
      <xdr:rowOff>16200</xdr:rowOff>
    </xdr:from>
    <xdr:to>
      <xdr:col>6</xdr:col>
      <xdr:colOff>612000</xdr:colOff>
      <xdr:row>831</xdr:row>
      <xdr:rowOff>103320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733800" y="15827616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38520</xdr:colOff>
      <xdr:row>831</xdr:row>
      <xdr:rowOff>16200</xdr:rowOff>
    </xdr:from>
    <xdr:to>
      <xdr:col>6</xdr:col>
      <xdr:colOff>612000</xdr:colOff>
      <xdr:row>831</xdr:row>
      <xdr:rowOff>103320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6733800" y="15827616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38520</xdr:colOff>
      <xdr:row>831</xdr:row>
      <xdr:rowOff>16200</xdr:rowOff>
    </xdr:from>
    <xdr:to>
      <xdr:col>6</xdr:col>
      <xdr:colOff>612000</xdr:colOff>
      <xdr:row>831</xdr:row>
      <xdr:rowOff>103320</xdr:rowOff>
    </xdr:to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733800" y="15827616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38520</xdr:colOff>
      <xdr:row>831</xdr:row>
      <xdr:rowOff>16200</xdr:rowOff>
    </xdr:from>
    <xdr:to>
      <xdr:col>6</xdr:col>
      <xdr:colOff>612000</xdr:colOff>
      <xdr:row>831</xdr:row>
      <xdr:rowOff>103320</xdr:rowOff>
    </xdr:to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733800" y="15827616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38520</xdr:colOff>
      <xdr:row>831</xdr:row>
      <xdr:rowOff>16200</xdr:rowOff>
    </xdr:from>
    <xdr:to>
      <xdr:col>6</xdr:col>
      <xdr:colOff>612000</xdr:colOff>
      <xdr:row>831</xdr:row>
      <xdr:rowOff>103320</xdr:rowOff>
    </xdr:to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6733800" y="15827616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38520</xdr:colOff>
      <xdr:row>831</xdr:row>
      <xdr:rowOff>16200</xdr:rowOff>
    </xdr:from>
    <xdr:to>
      <xdr:col>6</xdr:col>
      <xdr:colOff>612000</xdr:colOff>
      <xdr:row>831</xdr:row>
      <xdr:rowOff>103320</xdr:rowOff>
    </xdr:to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733800" y="15827616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847440</xdr:colOff>
      <xdr:row>982</xdr:row>
      <xdr:rowOff>124560</xdr:rowOff>
    </xdr:from>
    <xdr:to>
      <xdr:col>6</xdr:col>
      <xdr:colOff>961200</xdr:colOff>
      <xdr:row>982</xdr:row>
      <xdr:rowOff>165960</xdr:rowOff>
    </xdr:to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542720" y="187149960"/>
          <a:ext cx="113760" cy="414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38880</xdr:colOff>
      <xdr:row>824</xdr:row>
      <xdr:rowOff>160560</xdr:rowOff>
    </xdr:from>
    <xdr:to>
      <xdr:col>6</xdr:col>
      <xdr:colOff>612360</xdr:colOff>
      <xdr:row>828</xdr:row>
      <xdr:rowOff>23040</xdr:rowOff>
    </xdr:to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6936120" y="157089960"/>
          <a:ext cx="573480" cy="624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38880</xdr:colOff>
      <xdr:row>824</xdr:row>
      <xdr:rowOff>160560</xdr:rowOff>
    </xdr:from>
    <xdr:to>
      <xdr:col>6</xdr:col>
      <xdr:colOff>612360</xdr:colOff>
      <xdr:row>828</xdr:row>
      <xdr:rowOff>23040</xdr:rowOff>
    </xdr:to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6936120" y="157089960"/>
          <a:ext cx="573480" cy="624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38880</xdr:colOff>
      <xdr:row>824</xdr:row>
      <xdr:rowOff>160560</xdr:rowOff>
    </xdr:from>
    <xdr:to>
      <xdr:col>6</xdr:col>
      <xdr:colOff>612360</xdr:colOff>
      <xdr:row>828</xdr:row>
      <xdr:rowOff>23040</xdr:rowOff>
    </xdr:to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6936120" y="157089960"/>
          <a:ext cx="573480" cy="624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38880</xdr:colOff>
      <xdr:row>824</xdr:row>
      <xdr:rowOff>160560</xdr:rowOff>
    </xdr:from>
    <xdr:to>
      <xdr:col>6</xdr:col>
      <xdr:colOff>612360</xdr:colOff>
      <xdr:row>828</xdr:row>
      <xdr:rowOff>23040</xdr:rowOff>
    </xdr:to>
    <xdr:sp macro="" textlink="">
      <xdr:nvSpPr>
        <xdr:cNvPr id="26" name="CustomShap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6936120" y="157089960"/>
          <a:ext cx="573480" cy="624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38880</xdr:colOff>
      <xdr:row>824</xdr:row>
      <xdr:rowOff>160560</xdr:rowOff>
    </xdr:from>
    <xdr:to>
      <xdr:col>6</xdr:col>
      <xdr:colOff>612360</xdr:colOff>
      <xdr:row>828</xdr:row>
      <xdr:rowOff>23040</xdr:rowOff>
    </xdr:to>
    <xdr:sp macro="" textlink="">
      <xdr:nvSpPr>
        <xdr:cNvPr id="27" name="CustomShap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6936120" y="157089960"/>
          <a:ext cx="573480" cy="624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38880</xdr:colOff>
      <xdr:row>824</xdr:row>
      <xdr:rowOff>160560</xdr:rowOff>
    </xdr:from>
    <xdr:to>
      <xdr:col>6</xdr:col>
      <xdr:colOff>612360</xdr:colOff>
      <xdr:row>828</xdr:row>
      <xdr:rowOff>23040</xdr:rowOff>
    </xdr:to>
    <xdr:sp macro="" textlink="">
      <xdr:nvSpPr>
        <xdr:cNvPr id="28" name="CustomShap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6936120" y="157089960"/>
          <a:ext cx="573480" cy="624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38880</xdr:colOff>
      <xdr:row>824</xdr:row>
      <xdr:rowOff>160560</xdr:rowOff>
    </xdr:from>
    <xdr:to>
      <xdr:col>6</xdr:col>
      <xdr:colOff>612360</xdr:colOff>
      <xdr:row>828</xdr:row>
      <xdr:rowOff>23040</xdr:rowOff>
    </xdr:to>
    <xdr:sp macro="" textlink="">
      <xdr:nvSpPr>
        <xdr:cNvPr id="29" name="CustomShap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6936120" y="157089960"/>
          <a:ext cx="573480" cy="624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38880</xdr:colOff>
      <xdr:row>824</xdr:row>
      <xdr:rowOff>160560</xdr:rowOff>
    </xdr:from>
    <xdr:to>
      <xdr:col>6</xdr:col>
      <xdr:colOff>612360</xdr:colOff>
      <xdr:row>828</xdr:row>
      <xdr:rowOff>23040</xdr:rowOff>
    </xdr:to>
    <xdr:sp macro="" textlink="">
      <xdr:nvSpPr>
        <xdr:cNvPr id="30" name="CustomShap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6936120" y="157089960"/>
          <a:ext cx="573480" cy="624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38880</xdr:colOff>
      <xdr:row>824</xdr:row>
      <xdr:rowOff>160560</xdr:rowOff>
    </xdr:from>
    <xdr:to>
      <xdr:col>6</xdr:col>
      <xdr:colOff>612360</xdr:colOff>
      <xdr:row>828</xdr:row>
      <xdr:rowOff>23040</xdr:rowOff>
    </xdr:to>
    <xdr:sp macro="" textlink="">
      <xdr:nvSpPr>
        <xdr:cNvPr id="31" name="CustomShap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6936120" y="157089960"/>
          <a:ext cx="573480" cy="6246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847440</xdr:colOff>
      <xdr:row>982</xdr:row>
      <xdr:rowOff>10800</xdr:rowOff>
    </xdr:from>
    <xdr:to>
      <xdr:col>6</xdr:col>
      <xdr:colOff>961200</xdr:colOff>
      <xdr:row>982</xdr:row>
      <xdr:rowOff>75240</xdr:rowOff>
    </xdr:to>
    <xdr:sp macro="" textlink="">
      <xdr:nvSpPr>
        <xdr:cNvPr id="32" name="CustomShap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7744680" y="187039080"/>
          <a:ext cx="113760" cy="64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9000</xdr:colOff>
      <xdr:row>926</xdr:row>
      <xdr:rowOff>149760</xdr:rowOff>
    </xdr:from>
    <xdr:to>
      <xdr:col>3</xdr:col>
      <xdr:colOff>9360</xdr:colOff>
      <xdr:row>927</xdr:row>
      <xdr:rowOff>46440</xdr:rowOff>
    </xdr:to>
    <xdr:sp macro="" textlink="">
      <xdr:nvSpPr>
        <xdr:cNvPr id="33" name="CustomShap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3110400" y="176510160"/>
          <a:ext cx="36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9000</xdr:colOff>
      <xdr:row>926</xdr:row>
      <xdr:rowOff>149760</xdr:rowOff>
    </xdr:from>
    <xdr:to>
      <xdr:col>3</xdr:col>
      <xdr:colOff>9360</xdr:colOff>
      <xdr:row>927</xdr:row>
      <xdr:rowOff>46440</xdr:rowOff>
    </xdr:to>
    <xdr:sp macro="" textlink="">
      <xdr:nvSpPr>
        <xdr:cNvPr id="34" name="CustomShap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3110400" y="176510160"/>
          <a:ext cx="36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39240</xdr:colOff>
      <xdr:row>884</xdr:row>
      <xdr:rowOff>16200</xdr:rowOff>
    </xdr:from>
    <xdr:to>
      <xdr:col>6</xdr:col>
      <xdr:colOff>612720</xdr:colOff>
      <xdr:row>884</xdr:row>
      <xdr:rowOff>103320</xdr:rowOff>
    </xdr:to>
    <xdr:sp macro="" textlink="">
      <xdr:nvSpPr>
        <xdr:cNvPr id="35" name="CustomShap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6936480" y="16837560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39240</xdr:colOff>
      <xdr:row>884</xdr:row>
      <xdr:rowOff>16200</xdr:rowOff>
    </xdr:from>
    <xdr:to>
      <xdr:col>6</xdr:col>
      <xdr:colOff>612720</xdr:colOff>
      <xdr:row>884</xdr:row>
      <xdr:rowOff>103320</xdr:rowOff>
    </xdr:to>
    <xdr:sp macro="" textlink="">
      <xdr:nvSpPr>
        <xdr:cNvPr id="36" name="CustomShap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6936480" y="16837560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39240</xdr:colOff>
      <xdr:row>884</xdr:row>
      <xdr:rowOff>16200</xdr:rowOff>
    </xdr:from>
    <xdr:to>
      <xdr:col>6</xdr:col>
      <xdr:colOff>612720</xdr:colOff>
      <xdr:row>884</xdr:row>
      <xdr:rowOff>103320</xdr:rowOff>
    </xdr:to>
    <xdr:sp macro="" textlink="">
      <xdr:nvSpPr>
        <xdr:cNvPr id="37" name="CustomShap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6936480" y="16837560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39240</xdr:colOff>
      <xdr:row>884</xdr:row>
      <xdr:rowOff>16200</xdr:rowOff>
    </xdr:from>
    <xdr:to>
      <xdr:col>6</xdr:col>
      <xdr:colOff>612720</xdr:colOff>
      <xdr:row>884</xdr:row>
      <xdr:rowOff>103320</xdr:rowOff>
    </xdr:to>
    <xdr:sp macro="" textlink="">
      <xdr:nvSpPr>
        <xdr:cNvPr id="38" name="CustomShap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6936480" y="16837560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39240</xdr:colOff>
      <xdr:row>884</xdr:row>
      <xdr:rowOff>16200</xdr:rowOff>
    </xdr:from>
    <xdr:to>
      <xdr:col>6</xdr:col>
      <xdr:colOff>612720</xdr:colOff>
      <xdr:row>884</xdr:row>
      <xdr:rowOff>103320</xdr:rowOff>
    </xdr:to>
    <xdr:sp macro="" textlink="">
      <xdr:nvSpPr>
        <xdr:cNvPr id="39" name="CustomShap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6936480" y="16837560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39240</xdr:colOff>
      <xdr:row>884</xdr:row>
      <xdr:rowOff>16200</xdr:rowOff>
    </xdr:from>
    <xdr:to>
      <xdr:col>6</xdr:col>
      <xdr:colOff>612720</xdr:colOff>
      <xdr:row>884</xdr:row>
      <xdr:rowOff>103320</xdr:rowOff>
    </xdr:to>
    <xdr:sp macro="" textlink="">
      <xdr:nvSpPr>
        <xdr:cNvPr id="40" name="CustomShap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6936480" y="16837560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39240</xdr:colOff>
      <xdr:row>884</xdr:row>
      <xdr:rowOff>16200</xdr:rowOff>
    </xdr:from>
    <xdr:to>
      <xdr:col>6</xdr:col>
      <xdr:colOff>612720</xdr:colOff>
      <xdr:row>884</xdr:row>
      <xdr:rowOff>103320</xdr:rowOff>
    </xdr:to>
    <xdr:sp macro="" textlink="">
      <xdr:nvSpPr>
        <xdr:cNvPr id="41" name="CustomShap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6936480" y="16837560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39240</xdr:colOff>
      <xdr:row>884</xdr:row>
      <xdr:rowOff>16200</xdr:rowOff>
    </xdr:from>
    <xdr:to>
      <xdr:col>6</xdr:col>
      <xdr:colOff>612720</xdr:colOff>
      <xdr:row>884</xdr:row>
      <xdr:rowOff>103320</xdr:rowOff>
    </xdr:to>
    <xdr:sp macro="" textlink="">
      <xdr:nvSpPr>
        <xdr:cNvPr id="42" name="CustomShap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6936480" y="16837560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39240</xdr:colOff>
      <xdr:row>884</xdr:row>
      <xdr:rowOff>16200</xdr:rowOff>
    </xdr:from>
    <xdr:to>
      <xdr:col>6</xdr:col>
      <xdr:colOff>612720</xdr:colOff>
      <xdr:row>884</xdr:row>
      <xdr:rowOff>103320</xdr:rowOff>
    </xdr:to>
    <xdr:sp macro="" textlink="">
      <xdr:nvSpPr>
        <xdr:cNvPr id="43" name="CustomShap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6936480" y="168375600"/>
          <a:ext cx="573480" cy="87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848160</xdr:colOff>
      <xdr:row>1046</xdr:row>
      <xdr:rowOff>124200</xdr:rowOff>
    </xdr:from>
    <xdr:to>
      <xdr:col>6</xdr:col>
      <xdr:colOff>961920</xdr:colOff>
      <xdr:row>1046</xdr:row>
      <xdr:rowOff>165600</xdr:rowOff>
    </xdr:to>
    <xdr:sp macro="" textlink="">
      <xdr:nvSpPr>
        <xdr:cNvPr id="44" name="CustomShap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7745400" y="199344600"/>
          <a:ext cx="113760" cy="414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468"/>
  <sheetViews>
    <sheetView tabSelected="1" zoomScaleNormal="100" workbookViewId="0">
      <selection activeCell="B520" sqref="B520"/>
    </sheetView>
  </sheetViews>
  <sheetFormatPr defaultColWidth="8.5703125" defaultRowHeight="15" x14ac:dyDescent="0.25"/>
  <cols>
    <col min="1" max="1" width="11.5703125" style="1" customWidth="1"/>
    <col min="2" max="2" width="21" style="1" customWidth="1"/>
    <col min="3" max="3" width="15.140625" style="1" customWidth="1"/>
    <col min="4" max="4" width="16" style="1" customWidth="1"/>
    <col min="5" max="5" width="23.42578125" style="1" customWidth="1"/>
    <col min="6" max="6" width="7.85546875" style="1" customWidth="1"/>
    <col min="7" max="7" width="179.5703125" style="2" customWidth="1"/>
  </cols>
  <sheetData>
    <row r="1" spans="1:7" ht="17.25" x14ac:dyDescent="0.3">
      <c r="A1" s="3"/>
      <c r="B1" s="4" t="s">
        <v>0</v>
      </c>
      <c r="C1" s="5"/>
      <c r="D1" s="3"/>
      <c r="E1" s="3"/>
      <c r="F1" s="3"/>
      <c r="G1" s="6"/>
    </row>
    <row r="2" spans="1:7" ht="17.25" x14ac:dyDescent="0.3">
      <c r="A2" s="3"/>
      <c r="B2" s="4"/>
      <c r="C2" s="3"/>
      <c r="D2" s="3"/>
      <c r="E2" s="3"/>
      <c r="F2" s="3"/>
      <c r="G2" s="6"/>
    </row>
    <row r="3" spans="1:7" s="9" customFormat="1" ht="18.75" x14ac:dyDescent="0.25">
      <c r="A3" s="7" t="s">
        <v>1</v>
      </c>
      <c r="B3" s="7" t="s">
        <v>2</v>
      </c>
      <c r="C3" s="7"/>
      <c r="D3" s="7"/>
      <c r="E3" s="7" t="s">
        <v>3</v>
      </c>
      <c r="F3" s="7" t="s">
        <v>4</v>
      </c>
      <c r="G3" s="8" t="s">
        <v>5</v>
      </c>
    </row>
    <row r="4" spans="1:7" x14ac:dyDescent="0.25">
      <c r="A4" s="3" t="s">
        <v>6</v>
      </c>
      <c r="B4" s="6" t="s">
        <v>7</v>
      </c>
      <c r="C4" s="10" t="s">
        <v>8</v>
      </c>
      <c r="D4" s="6" t="s">
        <v>9</v>
      </c>
      <c r="E4" s="6" t="s">
        <v>10</v>
      </c>
      <c r="F4" s="3">
        <v>1909</v>
      </c>
      <c r="G4" s="11" t="s">
        <v>11</v>
      </c>
    </row>
    <row r="5" spans="1:7" x14ac:dyDescent="0.25">
      <c r="A5" s="3"/>
      <c r="B5" s="6"/>
      <c r="C5" s="11"/>
      <c r="D5" s="6"/>
      <c r="E5" s="6"/>
      <c r="F5" s="3"/>
      <c r="G5" s="11"/>
    </row>
    <row r="6" spans="1:7" x14ac:dyDescent="0.25">
      <c r="A6" s="3" t="s">
        <v>6</v>
      </c>
      <c r="B6" s="6" t="s">
        <v>12</v>
      </c>
      <c r="C6" s="11" t="s">
        <v>13</v>
      </c>
      <c r="D6" s="6"/>
      <c r="E6" s="6" t="s">
        <v>10</v>
      </c>
      <c r="F6" s="3">
        <v>1910</v>
      </c>
      <c r="G6" s="12" t="s">
        <v>14</v>
      </c>
    </row>
    <row r="7" spans="1:7" x14ac:dyDescent="0.25">
      <c r="A7" s="3"/>
      <c r="B7" s="6"/>
      <c r="C7" s="11"/>
      <c r="D7" s="6"/>
      <c r="E7" s="6"/>
      <c r="F7" s="3"/>
      <c r="G7" s="11"/>
    </row>
    <row r="8" spans="1:7" x14ac:dyDescent="0.25">
      <c r="A8" s="3" t="s">
        <v>6</v>
      </c>
      <c r="B8" s="6" t="s">
        <v>15</v>
      </c>
      <c r="C8" s="11" t="s">
        <v>16</v>
      </c>
      <c r="D8" s="6" t="s">
        <v>17</v>
      </c>
      <c r="E8" s="6" t="s">
        <v>10</v>
      </c>
      <c r="F8" s="3">
        <v>1911</v>
      </c>
      <c r="G8" s="11" t="s">
        <v>18</v>
      </c>
    </row>
    <row r="9" spans="1:7" x14ac:dyDescent="0.25">
      <c r="A9" s="3"/>
      <c r="B9" s="6"/>
      <c r="C9" s="11"/>
      <c r="D9" s="6"/>
      <c r="E9" s="6"/>
      <c r="F9" s="3"/>
      <c r="G9" s="11"/>
    </row>
    <row r="10" spans="1:7" x14ac:dyDescent="0.25">
      <c r="A10" s="3" t="s">
        <v>6</v>
      </c>
      <c r="B10" s="6" t="s">
        <v>19</v>
      </c>
      <c r="C10" s="11" t="s">
        <v>20</v>
      </c>
      <c r="D10" s="6" t="s">
        <v>21</v>
      </c>
      <c r="E10" s="6" t="s">
        <v>10</v>
      </c>
      <c r="F10" s="3">
        <v>1912</v>
      </c>
      <c r="G10" s="11" t="s">
        <v>22</v>
      </c>
    </row>
    <row r="11" spans="1:7" x14ac:dyDescent="0.25">
      <c r="A11" s="3" t="s">
        <v>6</v>
      </c>
      <c r="B11" s="6" t="s">
        <v>23</v>
      </c>
      <c r="C11" s="11" t="s">
        <v>24</v>
      </c>
      <c r="D11" s="6" t="s">
        <v>8</v>
      </c>
      <c r="E11" s="6" t="s">
        <v>25</v>
      </c>
      <c r="F11" s="3">
        <v>1912</v>
      </c>
      <c r="G11" s="11" t="s">
        <v>26</v>
      </c>
    </row>
    <row r="12" spans="1:7" x14ac:dyDescent="0.25">
      <c r="A12" s="3"/>
      <c r="B12" s="6"/>
      <c r="C12" s="11"/>
      <c r="D12" s="6"/>
      <c r="E12" s="6"/>
      <c r="F12" s="3"/>
      <c r="G12" s="11"/>
    </row>
    <row r="13" spans="1:7" x14ac:dyDescent="0.25">
      <c r="A13" s="3" t="s">
        <v>6</v>
      </c>
      <c r="B13" s="6" t="s">
        <v>27</v>
      </c>
      <c r="C13" s="11" t="s">
        <v>28</v>
      </c>
      <c r="D13" s="6"/>
      <c r="E13" s="6" t="s">
        <v>10</v>
      </c>
      <c r="F13" s="3">
        <v>1913</v>
      </c>
      <c r="G13" s="11" t="s">
        <v>29</v>
      </c>
    </row>
    <row r="14" spans="1:7" x14ac:dyDescent="0.25">
      <c r="A14" s="3" t="s">
        <v>6</v>
      </c>
      <c r="B14" s="6" t="s">
        <v>30</v>
      </c>
      <c r="C14" s="11" t="s">
        <v>31</v>
      </c>
      <c r="D14" s="6" t="s">
        <v>32</v>
      </c>
      <c r="E14" s="6" t="s">
        <v>10</v>
      </c>
      <c r="F14" s="3">
        <v>1913</v>
      </c>
      <c r="G14" s="11" t="s">
        <v>33</v>
      </c>
    </row>
    <row r="15" spans="1:7" x14ac:dyDescent="0.25">
      <c r="A15" s="3"/>
      <c r="B15" s="6"/>
      <c r="C15" s="11"/>
      <c r="D15" s="6"/>
      <c r="E15" s="6"/>
      <c r="F15" s="3"/>
      <c r="G15" s="11"/>
    </row>
    <row r="16" spans="1:7" x14ac:dyDescent="0.25">
      <c r="A16" s="3" t="s">
        <v>6</v>
      </c>
      <c r="B16" s="6" t="s">
        <v>34</v>
      </c>
      <c r="C16" s="11" t="s">
        <v>16</v>
      </c>
      <c r="D16" s="6" t="s">
        <v>35</v>
      </c>
      <c r="E16" s="6" t="s">
        <v>10</v>
      </c>
      <c r="F16" s="3">
        <v>1914</v>
      </c>
      <c r="G16" s="11" t="s">
        <v>36</v>
      </c>
    </row>
    <row r="17" spans="1:7" x14ac:dyDescent="0.25">
      <c r="A17" s="3"/>
      <c r="B17" s="6"/>
      <c r="C17" s="11"/>
      <c r="D17" s="6"/>
      <c r="E17" s="6"/>
      <c r="F17" s="3"/>
      <c r="G17" s="11"/>
    </row>
    <row r="18" spans="1:7" x14ac:dyDescent="0.25">
      <c r="A18" s="3" t="s">
        <v>6</v>
      </c>
      <c r="B18" s="6" t="s">
        <v>37</v>
      </c>
      <c r="C18" s="11" t="s">
        <v>38</v>
      </c>
      <c r="D18" s="6" t="s">
        <v>39</v>
      </c>
      <c r="E18" s="6" t="s">
        <v>10</v>
      </c>
      <c r="F18" s="3">
        <v>1915</v>
      </c>
      <c r="G18" s="11" t="s">
        <v>40</v>
      </c>
    </row>
    <row r="19" spans="1:7" x14ac:dyDescent="0.25">
      <c r="A19" s="3" t="s">
        <v>6</v>
      </c>
      <c r="B19" s="6" t="s">
        <v>41</v>
      </c>
      <c r="C19" s="11" t="s">
        <v>42</v>
      </c>
      <c r="D19" s="6"/>
      <c r="E19" s="6" t="s">
        <v>10</v>
      </c>
      <c r="F19" s="3">
        <v>1915</v>
      </c>
      <c r="G19" s="11" t="s">
        <v>43</v>
      </c>
    </row>
    <row r="20" spans="1:7" x14ac:dyDescent="0.25">
      <c r="A20" s="3"/>
      <c r="B20" s="6"/>
      <c r="C20" s="11"/>
      <c r="D20" s="6"/>
      <c r="E20" s="6"/>
      <c r="F20" s="3"/>
      <c r="G20" s="11"/>
    </row>
    <row r="21" spans="1:7" x14ac:dyDescent="0.25">
      <c r="A21" s="3" t="s">
        <v>6</v>
      </c>
      <c r="B21" s="6" t="s">
        <v>44</v>
      </c>
      <c r="C21" s="13" t="s">
        <v>45</v>
      </c>
      <c r="D21" s="6" t="s">
        <v>46</v>
      </c>
      <c r="E21" s="6" t="s">
        <v>10</v>
      </c>
      <c r="F21" s="3">
        <v>1916</v>
      </c>
      <c r="G21" s="11" t="s">
        <v>47</v>
      </c>
    </row>
    <row r="22" spans="1:7" x14ac:dyDescent="0.25">
      <c r="A22" s="3"/>
      <c r="B22" s="6"/>
      <c r="C22" s="13"/>
      <c r="D22" s="6"/>
      <c r="E22" s="6"/>
      <c r="F22" s="3"/>
      <c r="G22" s="11"/>
    </row>
    <row r="23" spans="1:7" x14ac:dyDescent="0.25">
      <c r="A23" s="3" t="s">
        <v>6</v>
      </c>
      <c r="B23" s="6" t="s">
        <v>48</v>
      </c>
      <c r="C23" s="13" t="s">
        <v>49</v>
      </c>
      <c r="D23" s="6" t="s">
        <v>50</v>
      </c>
      <c r="E23" s="6" t="s">
        <v>10</v>
      </c>
      <c r="F23" s="3">
        <v>1917</v>
      </c>
      <c r="G23" s="13" t="s">
        <v>51</v>
      </c>
    </row>
    <row r="24" spans="1:7" x14ac:dyDescent="0.25">
      <c r="A24" s="3"/>
      <c r="B24" s="6"/>
      <c r="C24" s="13"/>
      <c r="D24" s="6"/>
      <c r="E24" s="6"/>
      <c r="F24" s="3"/>
      <c r="G24" s="13"/>
    </row>
    <row r="25" spans="1:7" x14ac:dyDescent="0.25">
      <c r="A25" s="3" t="s">
        <v>52</v>
      </c>
      <c r="B25" s="6" t="s">
        <v>53</v>
      </c>
      <c r="C25" s="13" t="s">
        <v>54</v>
      </c>
      <c r="D25" s="6" t="s">
        <v>55</v>
      </c>
      <c r="E25" s="6" t="s">
        <v>10</v>
      </c>
      <c r="F25" s="3">
        <v>1920</v>
      </c>
      <c r="G25" s="13" t="s">
        <v>56</v>
      </c>
    </row>
    <row r="26" spans="1:7" x14ac:dyDescent="0.25">
      <c r="A26" s="3" t="s">
        <v>52</v>
      </c>
      <c r="B26" s="6" t="s">
        <v>57</v>
      </c>
      <c r="C26" s="13" t="s">
        <v>58</v>
      </c>
      <c r="D26" s="6" t="s">
        <v>59</v>
      </c>
      <c r="E26" s="6" t="s">
        <v>10</v>
      </c>
      <c r="F26" s="3">
        <v>1920</v>
      </c>
      <c r="G26" s="13" t="s">
        <v>60</v>
      </c>
    </row>
    <row r="27" spans="1:7" x14ac:dyDescent="0.25">
      <c r="A27" s="3" t="s">
        <v>6</v>
      </c>
      <c r="B27" s="6" t="s">
        <v>61</v>
      </c>
      <c r="C27" s="13" t="s">
        <v>62</v>
      </c>
      <c r="D27" s="6" t="s">
        <v>63</v>
      </c>
      <c r="E27" s="6" t="s">
        <v>10</v>
      </c>
      <c r="F27" s="3">
        <v>1920</v>
      </c>
      <c r="G27" s="13" t="s">
        <v>64</v>
      </c>
    </row>
    <row r="28" spans="1:7" x14ac:dyDescent="0.25">
      <c r="A28" s="3"/>
      <c r="B28" s="6"/>
      <c r="C28" s="13"/>
      <c r="D28" s="6"/>
      <c r="E28" s="6"/>
      <c r="F28" s="3"/>
      <c r="G28" s="13"/>
    </row>
    <row r="29" spans="1:7" x14ac:dyDescent="0.25">
      <c r="A29" s="3" t="s">
        <v>6</v>
      </c>
      <c r="B29" s="6" t="s">
        <v>65</v>
      </c>
      <c r="C29" s="13" t="s">
        <v>66</v>
      </c>
      <c r="D29" s="6" t="s">
        <v>67</v>
      </c>
      <c r="E29" s="6" t="s">
        <v>10</v>
      </c>
      <c r="F29" s="3">
        <v>1921</v>
      </c>
      <c r="G29" s="13" t="s">
        <v>68</v>
      </c>
    </row>
    <row r="30" spans="1:7" x14ac:dyDescent="0.25">
      <c r="A30" s="3" t="s">
        <v>6</v>
      </c>
      <c r="B30" s="6" t="s">
        <v>69</v>
      </c>
      <c r="C30" s="13" t="s">
        <v>70</v>
      </c>
      <c r="D30" s="6" t="s">
        <v>71</v>
      </c>
      <c r="E30" s="6" t="s">
        <v>10</v>
      </c>
      <c r="F30" s="3">
        <v>1921</v>
      </c>
      <c r="G30" s="13" t="s">
        <v>72</v>
      </c>
    </row>
    <row r="31" spans="1:7" x14ac:dyDescent="0.25">
      <c r="A31" s="3" t="s">
        <v>6</v>
      </c>
      <c r="B31" s="6" t="s">
        <v>73</v>
      </c>
      <c r="C31" s="13" t="s">
        <v>8</v>
      </c>
      <c r="D31" s="6"/>
      <c r="E31" s="6" t="s">
        <v>10</v>
      </c>
      <c r="F31" s="3">
        <v>1921</v>
      </c>
      <c r="G31" s="13" t="s">
        <v>74</v>
      </c>
    </row>
    <row r="32" spans="1:7" x14ac:dyDescent="0.25">
      <c r="A32" s="3" t="s">
        <v>52</v>
      </c>
      <c r="B32" s="6" t="s">
        <v>75</v>
      </c>
      <c r="C32" s="13" t="s">
        <v>76</v>
      </c>
      <c r="D32" s="6" t="s">
        <v>77</v>
      </c>
      <c r="E32" s="6" t="s">
        <v>10</v>
      </c>
      <c r="F32" s="3">
        <v>1921</v>
      </c>
      <c r="G32" s="13" t="s">
        <v>78</v>
      </c>
    </row>
    <row r="33" spans="1:7" x14ac:dyDescent="0.25">
      <c r="A33" s="3"/>
      <c r="B33" s="6"/>
      <c r="C33" s="13"/>
      <c r="D33" s="6"/>
      <c r="E33" s="6"/>
      <c r="F33" s="3"/>
      <c r="G33" s="14"/>
    </row>
    <row r="34" spans="1:7" x14ac:dyDescent="0.25">
      <c r="A34" s="3" t="s">
        <v>79</v>
      </c>
      <c r="B34" s="6" t="s">
        <v>80</v>
      </c>
      <c r="C34" s="13" t="s">
        <v>81</v>
      </c>
      <c r="D34" s="6" t="s">
        <v>82</v>
      </c>
      <c r="E34" s="6" t="s">
        <v>10</v>
      </c>
      <c r="F34" s="3">
        <v>1923</v>
      </c>
      <c r="G34" s="13" t="s">
        <v>83</v>
      </c>
    </row>
    <row r="35" spans="1:7" x14ac:dyDescent="0.25">
      <c r="A35" s="3" t="s">
        <v>79</v>
      </c>
      <c r="B35" s="6" t="s">
        <v>84</v>
      </c>
      <c r="C35" s="13" t="s">
        <v>85</v>
      </c>
      <c r="D35" s="6"/>
      <c r="E35" s="6" t="s">
        <v>30</v>
      </c>
      <c r="F35" s="3">
        <v>1923</v>
      </c>
      <c r="G35" s="13" t="s">
        <v>86</v>
      </c>
    </row>
    <row r="36" spans="1:7" x14ac:dyDescent="0.25">
      <c r="A36" s="3" t="s">
        <v>6</v>
      </c>
      <c r="B36" s="6" t="s">
        <v>87</v>
      </c>
      <c r="C36" s="13" t="s">
        <v>88</v>
      </c>
      <c r="D36" s="6"/>
      <c r="E36" s="6" t="s">
        <v>10</v>
      </c>
      <c r="F36" s="3">
        <v>1923</v>
      </c>
      <c r="G36" s="13" t="s">
        <v>89</v>
      </c>
    </row>
    <row r="37" spans="1:7" x14ac:dyDescent="0.25">
      <c r="A37" s="3" t="s">
        <v>6</v>
      </c>
      <c r="B37" s="6" t="s">
        <v>90</v>
      </c>
      <c r="C37" s="13" t="s">
        <v>91</v>
      </c>
      <c r="D37" s="6"/>
      <c r="E37" s="6" t="s">
        <v>10</v>
      </c>
      <c r="F37" s="3">
        <v>1923</v>
      </c>
      <c r="G37" s="13" t="s">
        <v>92</v>
      </c>
    </row>
    <row r="38" spans="1:7" x14ac:dyDescent="0.25">
      <c r="A38" s="3"/>
      <c r="B38" s="6"/>
      <c r="C38" s="13"/>
      <c r="D38" s="6"/>
      <c r="E38" s="6"/>
      <c r="F38" s="3"/>
      <c r="G38" s="13"/>
    </row>
    <row r="39" spans="1:7" x14ac:dyDescent="0.25">
      <c r="A39" s="3" t="s">
        <v>52</v>
      </c>
      <c r="B39" s="6" t="s">
        <v>93</v>
      </c>
      <c r="C39" s="13" t="s">
        <v>94</v>
      </c>
      <c r="D39" s="6" t="s">
        <v>95</v>
      </c>
      <c r="E39" s="6" t="s">
        <v>10</v>
      </c>
      <c r="F39" s="3">
        <v>1924</v>
      </c>
      <c r="G39" s="13" t="s">
        <v>96</v>
      </c>
    </row>
    <row r="40" spans="1:7" x14ac:dyDescent="0.25">
      <c r="A40" s="3" t="s">
        <v>79</v>
      </c>
      <c r="B40" s="6" t="s">
        <v>97</v>
      </c>
      <c r="C40" s="13" t="s">
        <v>98</v>
      </c>
      <c r="D40" s="6"/>
      <c r="E40" s="6" t="s">
        <v>30</v>
      </c>
      <c r="F40" s="3">
        <v>1924</v>
      </c>
      <c r="G40" s="13" t="s">
        <v>99</v>
      </c>
    </row>
    <row r="41" spans="1:7" x14ac:dyDescent="0.25">
      <c r="A41" s="3" t="s">
        <v>6</v>
      </c>
      <c r="B41" s="6" t="s">
        <v>100</v>
      </c>
      <c r="C41" s="13" t="s">
        <v>101</v>
      </c>
      <c r="D41" s="6" t="s">
        <v>102</v>
      </c>
      <c r="E41" s="6" t="s">
        <v>10</v>
      </c>
      <c r="F41" s="3">
        <v>1924</v>
      </c>
      <c r="G41" s="13" t="s">
        <v>103</v>
      </c>
    </row>
    <row r="42" spans="1:7" x14ac:dyDescent="0.25">
      <c r="A42" s="3"/>
      <c r="B42" s="6"/>
      <c r="C42" s="13"/>
      <c r="D42" s="6"/>
      <c r="E42" s="6"/>
      <c r="F42" s="3"/>
      <c r="G42" s="13"/>
    </row>
    <row r="43" spans="1:7" x14ac:dyDescent="0.25">
      <c r="A43" s="3" t="s">
        <v>79</v>
      </c>
      <c r="B43" s="6" t="s">
        <v>104</v>
      </c>
      <c r="C43" s="13" t="s">
        <v>105</v>
      </c>
      <c r="D43" s="6"/>
      <c r="E43" s="6" t="s">
        <v>106</v>
      </c>
      <c r="F43" s="3">
        <v>1925</v>
      </c>
      <c r="G43" s="13" t="s">
        <v>107</v>
      </c>
    </row>
    <row r="44" spans="1:7" x14ac:dyDescent="0.25">
      <c r="A44" s="3" t="s">
        <v>79</v>
      </c>
      <c r="B44" s="6" t="s">
        <v>108</v>
      </c>
      <c r="C44" s="13" t="s">
        <v>109</v>
      </c>
      <c r="D44" s="6" t="s">
        <v>110</v>
      </c>
      <c r="E44" s="6" t="s">
        <v>10</v>
      </c>
      <c r="F44" s="3">
        <v>1925</v>
      </c>
      <c r="G44" s="13" t="s">
        <v>111</v>
      </c>
    </row>
    <row r="45" spans="1:7" x14ac:dyDescent="0.25">
      <c r="A45" s="3"/>
      <c r="B45" s="6"/>
      <c r="C45" s="13"/>
      <c r="D45" s="6"/>
      <c r="E45" s="6"/>
      <c r="F45" s="3"/>
      <c r="G45" s="13"/>
    </row>
    <row r="46" spans="1:7" x14ac:dyDescent="0.25">
      <c r="A46" s="3" t="s">
        <v>79</v>
      </c>
      <c r="B46" s="6" t="s">
        <v>112</v>
      </c>
      <c r="C46" s="13" t="s">
        <v>113</v>
      </c>
      <c r="D46" s="6" t="s">
        <v>114</v>
      </c>
      <c r="E46" s="6" t="s">
        <v>10</v>
      </c>
      <c r="F46" s="3">
        <v>1926</v>
      </c>
      <c r="G46" s="13" t="s">
        <v>115</v>
      </c>
    </row>
    <row r="47" spans="1:7" x14ac:dyDescent="0.25">
      <c r="A47" s="3" t="s">
        <v>79</v>
      </c>
      <c r="B47" s="6" t="s">
        <v>116</v>
      </c>
      <c r="C47" s="13" t="s">
        <v>117</v>
      </c>
      <c r="D47" s="6" t="s">
        <v>118</v>
      </c>
      <c r="E47" s="6" t="s">
        <v>10</v>
      </c>
      <c r="F47" s="3">
        <v>1926</v>
      </c>
      <c r="G47" s="13" t="s">
        <v>119</v>
      </c>
    </row>
    <row r="48" spans="1:7" x14ac:dyDescent="0.25">
      <c r="A48" s="3"/>
      <c r="B48" s="6"/>
      <c r="C48" s="13"/>
      <c r="D48" s="6"/>
      <c r="E48" s="6"/>
      <c r="F48" s="3"/>
      <c r="G48" s="13"/>
    </row>
    <row r="49" spans="1:7" x14ac:dyDescent="0.25">
      <c r="A49" s="3" t="s">
        <v>79</v>
      </c>
      <c r="B49" s="6" t="s">
        <v>120</v>
      </c>
      <c r="C49" s="13" t="s">
        <v>121</v>
      </c>
      <c r="D49" s="6" t="s">
        <v>122</v>
      </c>
      <c r="E49" s="6" t="s">
        <v>10</v>
      </c>
      <c r="F49" s="3">
        <v>1927</v>
      </c>
      <c r="G49" s="13" t="s">
        <v>123</v>
      </c>
    </row>
    <row r="50" spans="1:7" x14ac:dyDescent="0.25">
      <c r="A50" s="3" t="s">
        <v>79</v>
      </c>
      <c r="B50" s="6" t="s">
        <v>124</v>
      </c>
      <c r="C50" s="13" t="s">
        <v>125</v>
      </c>
      <c r="D50" s="6" t="s">
        <v>126</v>
      </c>
      <c r="E50" s="6" t="s">
        <v>127</v>
      </c>
      <c r="F50" s="3">
        <v>1927</v>
      </c>
      <c r="G50" s="13" t="s">
        <v>128</v>
      </c>
    </row>
    <row r="51" spans="1:7" x14ac:dyDescent="0.25">
      <c r="A51" s="3"/>
      <c r="B51" s="6"/>
      <c r="C51" s="13"/>
      <c r="D51" s="6"/>
      <c r="E51" s="6"/>
      <c r="F51" s="3"/>
      <c r="G51" s="13"/>
    </row>
    <row r="52" spans="1:7" x14ac:dyDescent="0.25">
      <c r="A52" s="3"/>
      <c r="B52" s="6" t="s">
        <v>129</v>
      </c>
      <c r="C52" s="13" t="s">
        <v>130</v>
      </c>
      <c r="D52" s="6" t="s">
        <v>131</v>
      </c>
      <c r="E52" s="6" t="s">
        <v>10</v>
      </c>
      <c r="F52" s="3">
        <v>1928</v>
      </c>
      <c r="G52" s="13" t="s">
        <v>132</v>
      </c>
    </row>
    <row r="53" spans="1:7" x14ac:dyDescent="0.25">
      <c r="A53" s="3"/>
      <c r="B53" s="6"/>
      <c r="C53" s="13"/>
      <c r="D53" s="6"/>
      <c r="E53" s="6"/>
      <c r="F53" s="3"/>
      <c r="G53" s="13"/>
    </row>
    <row r="54" spans="1:7" x14ac:dyDescent="0.25">
      <c r="A54" s="3" t="s">
        <v>79</v>
      </c>
      <c r="B54" s="6" t="s">
        <v>133</v>
      </c>
      <c r="C54" s="13" t="s">
        <v>134</v>
      </c>
      <c r="D54" s="6" t="s">
        <v>135</v>
      </c>
      <c r="E54" s="6" t="s">
        <v>30</v>
      </c>
      <c r="F54" s="3">
        <v>1929</v>
      </c>
      <c r="G54" s="13" t="s">
        <v>136</v>
      </c>
    </row>
    <row r="55" spans="1:7" x14ac:dyDescent="0.25">
      <c r="A55" s="3" t="s">
        <v>79</v>
      </c>
      <c r="B55" s="6" t="s">
        <v>137</v>
      </c>
      <c r="C55" s="13" t="s">
        <v>138</v>
      </c>
      <c r="D55" s="6" t="s">
        <v>46</v>
      </c>
      <c r="E55" s="6" t="s">
        <v>10</v>
      </c>
      <c r="F55" s="3">
        <v>1929</v>
      </c>
      <c r="G55" s="13" t="s">
        <v>139</v>
      </c>
    </row>
    <row r="56" spans="1:7" x14ac:dyDescent="0.25">
      <c r="A56" s="3"/>
      <c r="B56" s="6"/>
      <c r="C56" s="13"/>
      <c r="D56" s="6"/>
      <c r="E56" s="6"/>
      <c r="F56" s="3"/>
      <c r="G56" s="13"/>
    </row>
    <row r="57" spans="1:7" x14ac:dyDescent="0.25">
      <c r="A57" s="3" t="s">
        <v>6</v>
      </c>
      <c r="B57" s="6" t="s">
        <v>140</v>
      </c>
      <c r="C57" s="13" t="s">
        <v>46</v>
      </c>
      <c r="D57" s="6" t="s">
        <v>141</v>
      </c>
      <c r="E57" s="6" t="s">
        <v>10</v>
      </c>
      <c r="F57" s="3">
        <v>1930</v>
      </c>
      <c r="G57" s="13" t="s">
        <v>142</v>
      </c>
    </row>
    <row r="58" spans="1:7" x14ac:dyDescent="0.25">
      <c r="A58" s="3" t="s">
        <v>79</v>
      </c>
      <c r="B58" s="6" t="s">
        <v>143</v>
      </c>
      <c r="C58" s="13" t="s">
        <v>121</v>
      </c>
      <c r="D58" s="6" t="s">
        <v>144</v>
      </c>
      <c r="E58" s="6" t="s">
        <v>10</v>
      </c>
      <c r="F58" s="3">
        <v>1930</v>
      </c>
      <c r="G58" s="13" t="s">
        <v>145</v>
      </c>
    </row>
    <row r="59" spans="1:7" x14ac:dyDescent="0.25">
      <c r="A59" s="3" t="s">
        <v>79</v>
      </c>
      <c r="B59" s="6" t="s">
        <v>146</v>
      </c>
      <c r="C59" s="13" t="s">
        <v>147</v>
      </c>
      <c r="D59" s="6"/>
      <c r="E59" s="6" t="s">
        <v>148</v>
      </c>
      <c r="F59" s="3">
        <v>1930</v>
      </c>
      <c r="G59" s="13" t="s">
        <v>149</v>
      </c>
    </row>
    <row r="60" spans="1:7" x14ac:dyDescent="0.25">
      <c r="A60" s="3" t="s">
        <v>79</v>
      </c>
      <c r="B60" s="6" t="s">
        <v>150</v>
      </c>
      <c r="C60" s="6" t="s">
        <v>151</v>
      </c>
      <c r="D60" s="6" t="s">
        <v>152</v>
      </c>
      <c r="E60" s="6" t="s">
        <v>10</v>
      </c>
      <c r="F60" s="3">
        <v>1930</v>
      </c>
      <c r="G60" s="6" t="s">
        <v>153</v>
      </c>
    </row>
    <row r="61" spans="1:7" x14ac:dyDescent="0.25">
      <c r="A61" s="3"/>
      <c r="B61" s="6"/>
      <c r="C61" s="6"/>
      <c r="D61" s="6"/>
      <c r="E61" s="6"/>
      <c r="F61" s="3"/>
      <c r="G61" s="6"/>
    </row>
    <row r="62" spans="1:7" x14ac:dyDescent="0.25">
      <c r="A62" s="3" t="s">
        <v>79</v>
      </c>
      <c r="B62" s="6" t="s">
        <v>154</v>
      </c>
      <c r="C62" s="6" t="s">
        <v>155</v>
      </c>
      <c r="D62" s="6"/>
      <c r="E62" s="6" t="s">
        <v>10</v>
      </c>
      <c r="F62" s="3">
        <v>1931</v>
      </c>
      <c r="G62" s="6" t="s">
        <v>156</v>
      </c>
    </row>
    <row r="63" spans="1:7" x14ac:dyDescent="0.25">
      <c r="A63" s="3" t="s">
        <v>79</v>
      </c>
      <c r="B63" s="6" t="s">
        <v>157</v>
      </c>
      <c r="C63" s="6" t="s">
        <v>158</v>
      </c>
      <c r="D63" s="6" t="s">
        <v>159</v>
      </c>
      <c r="E63" s="6" t="s">
        <v>10</v>
      </c>
      <c r="F63" s="3">
        <v>1931</v>
      </c>
      <c r="G63" s="6"/>
    </row>
    <row r="64" spans="1:7" x14ac:dyDescent="0.25">
      <c r="A64" s="3" t="s">
        <v>79</v>
      </c>
      <c r="B64" s="6" t="s">
        <v>160</v>
      </c>
      <c r="C64" s="6" t="s">
        <v>161</v>
      </c>
      <c r="D64" s="6" t="s">
        <v>162</v>
      </c>
      <c r="E64" s="6" t="s">
        <v>10</v>
      </c>
      <c r="F64" s="3">
        <v>1931</v>
      </c>
      <c r="G64" s="6" t="s">
        <v>163</v>
      </c>
    </row>
    <row r="65" spans="1:7" x14ac:dyDescent="0.25">
      <c r="A65" s="3" t="s">
        <v>79</v>
      </c>
      <c r="B65" s="6" t="s">
        <v>164</v>
      </c>
      <c r="C65" s="6" t="s">
        <v>109</v>
      </c>
      <c r="D65" s="6" t="s">
        <v>165</v>
      </c>
      <c r="E65" s="6" t="s">
        <v>10</v>
      </c>
      <c r="F65" s="3">
        <v>1931</v>
      </c>
      <c r="G65" s="6" t="s">
        <v>166</v>
      </c>
    </row>
    <row r="66" spans="1:7" x14ac:dyDescent="0.25">
      <c r="A66" s="3" t="s">
        <v>79</v>
      </c>
      <c r="B66" s="6" t="s">
        <v>167</v>
      </c>
      <c r="C66" s="6" t="s">
        <v>77</v>
      </c>
      <c r="D66" s="6" t="s">
        <v>168</v>
      </c>
      <c r="E66" s="6" t="s">
        <v>10</v>
      </c>
      <c r="F66" s="3">
        <v>1931</v>
      </c>
      <c r="G66" s="6" t="s">
        <v>169</v>
      </c>
    </row>
    <row r="67" spans="1:7" x14ac:dyDescent="0.25">
      <c r="A67" s="3" t="s">
        <v>79</v>
      </c>
      <c r="B67" s="6" t="s">
        <v>170</v>
      </c>
      <c r="C67" s="6" t="s">
        <v>171</v>
      </c>
      <c r="D67" s="6" t="s">
        <v>172</v>
      </c>
      <c r="E67" s="6" t="s">
        <v>10</v>
      </c>
      <c r="F67" s="3">
        <v>1931</v>
      </c>
      <c r="G67" s="6" t="s">
        <v>173</v>
      </c>
    </row>
    <row r="68" spans="1:7" x14ac:dyDescent="0.25">
      <c r="A68" s="3" t="s">
        <v>6</v>
      </c>
      <c r="B68" s="6" t="s">
        <v>174</v>
      </c>
      <c r="C68" s="6" t="s">
        <v>175</v>
      </c>
      <c r="D68" s="6" t="s">
        <v>38</v>
      </c>
      <c r="E68" s="6" t="s">
        <v>176</v>
      </c>
      <c r="F68" s="3">
        <v>1931</v>
      </c>
      <c r="G68" s="6" t="s">
        <v>177</v>
      </c>
    </row>
    <row r="69" spans="1:7" x14ac:dyDescent="0.25">
      <c r="A69" s="3" t="s">
        <v>6</v>
      </c>
      <c r="B69" s="6" t="s">
        <v>178</v>
      </c>
      <c r="C69" s="6" t="s">
        <v>179</v>
      </c>
      <c r="D69" s="6" t="s">
        <v>180</v>
      </c>
      <c r="E69" s="6" t="s">
        <v>10</v>
      </c>
      <c r="F69" s="3">
        <v>1931</v>
      </c>
      <c r="G69" s="6" t="s">
        <v>181</v>
      </c>
    </row>
    <row r="70" spans="1:7" x14ac:dyDescent="0.25">
      <c r="A70" s="3" t="s">
        <v>6</v>
      </c>
      <c r="B70" s="6" t="s">
        <v>182</v>
      </c>
      <c r="C70" s="6" t="s">
        <v>183</v>
      </c>
      <c r="D70" s="6" t="s">
        <v>184</v>
      </c>
      <c r="E70" s="6" t="s">
        <v>10</v>
      </c>
      <c r="F70" s="3">
        <v>1931</v>
      </c>
      <c r="G70" s="6" t="s">
        <v>185</v>
      </c>
    </row>
    <row r="71" spans="1:7" x14ac:dyDescent="0.25">
      <c r="A71" s="3"/>
      <c r="B71" s="6"/>
      <c r="C71" s="6"/>
      <c r="D71" s="6"/>
      <c r="E71" s="6"/>
      <c r="F71" s="3"/>
      <c r="G71" s="6"/>
    </row>
    <row r="72" spans="1:7" x14ac:dyDescent="0.25">
      <c r="A72" s="3" t="s">
        <v>79</v>
      </c>
      <c r="B72" s="6" t="s">
        <v>186</v>
      </c>
      <c r="C72" s="6" t="s">
        <v>187</v>
      </c>
      <c r="D72" s="6" t="s">
        <v>188</v>
      </c>
      <c r="E72" s="6" t="s">
        <v>10</v>
      </c>
      <c r="F72" s="3">
        <v>1932</v>
      </c>
      <c r="G72" s="6" t="s">
        <v>189</v>
      </c>
    </row>
    <row r="73" spans="1:7" x14ac:dyDescent="0.25">
      <c r="A73" s="3" t="s">
        <v>79</v>
      </c>
      <c r="B73" s="6" t="s">
        <v>190</v>
      </c>
      <c r="C73" s="6" t="s">
        <v>101</v>
      </c>
      <c r="D73" s="6" t="s">
        <v>191</v>
      </c>
      <c r="E73" s="6" t="s">
        <v>10</v>
      </c>
      <c r="F73" s="3">
        <v>1932</v>
      </c>
      <c r="G73" s="6" t="s">
        <v>192</v>
      </c>
    </row>
    <row r="74" spans="1:7" x14ac:dyDescent="0.25">
      <c r="A74" s="3" t="s">
        <v>79</v>
      </c>
      <c r="B74" s="6" t="s">
        <v>193</v>
      </c>
      <c r="C74" s="6" t="s">
        <v>21</v>
      </c>
      <c r="D74" s="6" t="s">
        <v>194</v>
      </c>
      <c r="E74" s="6" t="s">
        <v>30</v>
      </c>
      <c r="F74" s="3">
        <v>1932</v>
      </c>
      <c r="G74" s="6" t="s">
        <v>195</v>
      </c>
    </row>
    <row r="75" spans="1:7" x14ac:dyDescent="0.25">
      <c r="A75" s="3" t="s">
        <v>79</v>
      </c>
      <c r="B75" s="6" t="s">
        <v>196</v>
      </c>
      <c r="C75" s="6" t="s">
        <v>197</v>
      </c>
      <c r="D75" s="6" t="s">
        <v>198</v>
      </c>
      <c r="E75" s="6" t="s">
        <v>30</v>
      </c>
      <c r="F75" s="3">
        <v>1932</v>
      </c>
      <c r="G75" s="6" t="s">
        <v>199</v>
      </c>
    </row>
    <row r="76" spans="1:7" x14ac:dyDescent="0.25">
      <c r="A76" s="3" t="s">
        <v>79</v>
      </c>
      <c r="B76" s="6" t="s">
        <v>200</v>
      </c>
      <c r="C76" s="6" t="s">
        <v>20</v>
      </c>
      <c r="D76" s="6" t="s">
        <v>201</v>
      </c>
      <c r="E76" s="6" t="s">
        <v>10</v>
      </c>
      <c r="F76" s="3">
        <v>1932</v>
      </c>
      <c r="G76" s="6" t="s">
        <v>202</v>
      </c>
    </row>
    <row r="77" spans="1:7" x14ac:dyDescent="0.25">
      <c r="A77" s="3" t="s">
        <v>6</v>
      </c>
      <c r="B77" s="6" t="s">
        <v>35</v>
      </c>
      <c r="C77" s="6" t="s">
        <v>66</v>
      </c>
      <c r="D77" s="6" t="s">
        <v>20</v>
      </c>
      <c r="E77" s="6" t="s">
        <v>8</v>
      </c>
      <c r="F77" s="3">
        <v>1932</v>
      </c>
      <c r="G77" s="6" t="s">
        <v>203</v>
      </c>
    </row>
    <row r="78" spans="1:7" x14ac:dyDescent="0.25">
      <c r="A78" s="3"/>
      <c r="B78" s="6"/>
      <c r="C78" s="6"/>
      <c r="D78" s="6"/>
      <c r="E78" s="6"/>
      <c r="F78" s="3"/>
      <c r="G78" s="6"/>
    </row>
    <row r="79" spans="1:7" x14ac:dyDescent="0.25">
      <c r="A79" s="3" t="s">
        <v>79</v>
      </c>
      <c r="B79" s="6" t="s">
        <v>204</v>
      </c>
      <c r="C79" s="6" t="s">
        <v>205</v>
      </c>
      <c r="D79" s="6" t="s">
        <v>206</v>
      </c>
      <c r="E79" s="6" t="s">
        <v>10</v>
      </c>
      <c r="F79" s="3">
        <v>1933</v>
      </c>
      <c r="G79" s="6" t="s">
        <v>207</v>
      </c>
    </row>
    <row r="80" spans="1:7" x14ac:dyDescent="0.25">
      <c r="A80" s="3" t="s">
        <v>6</v>
      </c>
      <c r="B80" s="6" t="s">
        <v>208</v>
      </c>
      <c r="C80" s="6" t="s">
        <v>191</v>
      </c>
      <c r="D80" s="6" t="s">
        <v>209</v>
      </c>
      <c r="E80" s="6" t="s">
        <v>210</v>
      </c>
      <c r="F80" s="3">
        <v>1933</v>
      </c>
      <c r="G80" s="6" t="s">
        <v>211</v>
      </c>
    </row>
    <row r="81" spans="1:7" x14ac:dyDescent="0.25">
      <c r="A81" s="3" t="s">
        <v>6</v>
      </c>
      <c r="B81" s="6" t="s">
        <v>212</v>
      </c>
      <c r="C81" s="6" t="s">
        <v>213</v>
      </c>
      <c r="D81" s="6" t="s">
        <v>109</v>
      </c>
      <c r="E81" s="6" t="s">
        <v>214</v>
      </c>
      <c r="F81" s="3">
        <v>1933</v>
      </c>
      <c r="G81" s="6" t="s">
        <v>215</v>
      </c>
    </row>
    <row r="82" spans="1:7" x14ac:dyDescent="0.25">
      <c r="A82" s="3" t="s">
        <v>6</v>
      </c>
      <c r="B82" s="6" t="s">
        <v>216</v>
      </c>
      <c r="C82" s="6" t="s">
        <v>217</v>
      </c>
      <c r="D82" s="6"/>
      <c r="E82" s="6" t="s">
        <v>214</v>
      </c>
      <c r="F82" s="3"/>
      <c r="G82" s="6"/>
    </row>
    <row r="83" spans="1:7" x14ac:dyDescent="0.25">
      <c r="A83" s="3" t="s">
        <v>6</v>
      </c>
      <c r="B83" s="6" t="s">
        <v>124</v>
      </c>
      <c r="C83" s="6" t="s">
        <v>218</v>
      </c>
      <c r="D83" s="6" t="s">
        <v>219</v>
      </c>
      <c r="E83" s="6" t="s">
        <v>10</v>
      </c>
      <c r="F83" s="3">
        <v>1933</v>
      </c>
      <c r="G83" s="6" t="s">
        <v>220</v>
      </c>
    </row>
    <row r="84" spans="1:7" x14ac:dyDescent="0.25">
      <c r="A84" s="3" t="s">
        <v>79</v>
      </c>
      <c r="B84" s="6" t="s">
        <v>221</v>
      </c>
      <c r="C84" s="6" t="s">
        <v>101</v>
      </c>
      <c r="D84" s="6" t="s">
        <v>222</v>
      </c>
      <c r="E84" s="6" t="s">
        <v>30</v>
      </c>
      <c r="F84" s="3">
        <v>1933</v>
      </c>
      <c r="G84" s="6" t="s">
        <v>223</v>
      </c>
    </row>
    <row r="85" spans="1:7" x14ac:dyDescent="0.25">
      <c r="A85" s="3" t="s">
        <v>79</v>
      </c>
      <c r="B85" s="6" t="s">
        <v>224</v>
      </c>
      <c r="C85" s="6" t="s">
        <v>225</v>
      </c>
      <c r="D85" s="6" t="s">
        <v>191</v>
      </c>
      <c r="E85" s="6" t="s">
        <v>10</v>
      </c>
      <c r="F85" s="3">
        <v>1933</v>
      </c>
      <c r="G85" s="6" t="s">
        <v>226</v>
      </c>
    </row>
    <row r="86" spans="1:7" x14ac:dyDescent="0.25">
      <c r="A86" s="3"/>
      <c r="B86" s="6"/>
      <c r="C86" s="6"/>
      <c r="D86" s="6"/>
      <c r="E86" s="6"/>
      <c r="F86" s="3"/>
      <c r="G86" s="6"/>
    </row>
    <row r="87" spans="1:7" x14ac:dyDescent="0.25">
      <c r="A87" s="3" t="s">
        <v>6</v>
      </c>
      <c r="B87" s="6" t="s">
        <v>227</v>
      </c>
      <c r="C87" s="6" t="s">
        <v>76</v>
      </c>
      <c r="D87" s="6" t="s">
        <v>101</v>
      </c>
      <c r="E87" s="6" t="s">
        <v>10</v>
      </c>
      <c r="F87" s="3">
        <v>1934</v>
      </c>
      <c r="G87" s="6" t="s">
        <v>228</v>
      </c>
    </row>
    <row r="88" spans="1:7" x14ac:dyDescent="0.25">
      <c r="A88" s="3" t="s">
        <v>79</v>
      </c>
      <c r="B88" s="6" t="s">
        <v>39</v>
      </c>
      <c r="C88" s="6" t="s">
        <v>229</v>
      </c>
      <c r="D88" s="6" t="s">
        <v>230</v>
      </c>
      <c r="E88" s="6" t="s">
        <v>10</v>
      </c>
      <c r="F88" s="3">
        <v>1934</v>
      </c>
      <c r="G88" s="6" t="s">
        <v>231</v>
      </c>
    </row>
    <row r="89" spans="1:7" x14ac:dyDescent="0.25">
      <c r="A89" s="3"/>
      <c r="B89" s="6"/>
      <c r="C89" s="6"/>
      <c r="D89" s="6"/>
      <c r="E89" s="6"/>
      <c r="F89" s="3"/>
      <c r="G89" s="6"/>
    </row>
    <row r="90" spans="1:7" x14ac:dyDescent="0.25">
      <c r="A90" s="3" t="s">
        <v>79</v>
      </c>
      <c r="B90" s="6" t="s">
        <v>232</v>
      </c>
      <c r="C90" s="6" t="s">
        <v>233</v>
      </c>
      <c r="D90" s="6" t="s">
        <v>234</v>
      </c>
      <c r="E90" s="6" t="s">
        <v>235</v>
      </c>
      <c r="F90" s="3">
        <v>1935</v>
      </c>
      <c r="G90" s="6" t="s">
        <v>236</v>
      </c>
    </row>
    <row r="91" spans="1:7" x14ac:dyDescent="0.25">
      <c r="A91" s="3" t="s">
        <v>6</v>
      </c>
      <c r="B91" s="6" t="s">
        <v>237</v>
      </c>
      <c r="C91" s="6" t="s">
        <v>238</v>
      </c>
      <c r="D91" s="6" t="s">
        <v>239</v>
      </c>
      <c r="E91" s="6" t="s">
        <v>10</v>
      </c>
      <c r="F91" s="3">
        <v>1935</v>
      </c>
      <c r="G91" s="6" t="s">
        <v>240</v>
      </c>
    </row>
    <row r="92" spans="1:7" x14ac:dyDescent="0.25">
      <c r="A92" s="3" t="s">
        <v>79</v>
      </c>
      <c r="B92" s="6" t="s">
        <v>241</v>
      </c>
      <c r="C92" s="6" t="s">
        <v>242</v>
      </c>
      <c r="D92" s="6" t="s">
        <v>243</v>
      </c>
      <c r="E92" s="6" t="s">
        <v>10</v>
      </c>
      <c r="F92" s="3">
        <v>1935</v>
      </c>
      <c r="G92" s="6" t="s">
        <v>244</v>
      </c>
    </row>
    <row r="93" spans="1:7" x14ac:dyDescent="0.25">
      <c r="A93" s="3"/>
      <c r="B93" s="6"/>
      <c r="C93" s="6"/>
      <c r="D93" s="6"/>
      <c r="E93" s="6"/>
      <c r="F93" s="3"/>
      <c r="G93" s="6"/>
    </row>
    <row r="94" spans="1:7" x14ac:dyDescent="0.25">
      <c r="A94" s="3" t="s">
        <v>245</v>
      </c>
      <c r="B94" s="6" t="s">
        <v>227</v>
      </c>
      <c r="C94" s="6" t="s">
        <v>76</v>
      </c>
      <c r="D94" s="6" t="s">
        <v>101</v>
      </c>
      <c r="E94" s="6" t="s">
        <v>10</v>
      </c>
      <c r="F94" s="3">
        <v>1936</v>
      </c>
      <c r="G94" s="6" t="s">
        <v>246</v>
      </c>
    </row>
    <row r="95" spans="1:7" x14ac:dyDescent="0.25">
      <c r="A95" s="3" t="s">
        <v>6</v>
      </c>
      <c r="B95" s="6" t="s">
        <v>247</v>
      </c>
      <c r="C95" s="6" t="s">
        <v>16</v>
      </c>
      <c r="D95" s="6" t="s">
        <v>248</v>
      </c>
      <c r="E95" s="6" t="s">
        <v>10</v>
      </c>
      <c r="F95" s="3">
        <v>1936</v>
      </c>
      <c r="G95" s="6" t="s">
        <v>249</v>
      </c>
    </row>
    <row r="96" spans="1:7" x14ac:dyDescent="0.25">
      <c r="A96" s="3" t="s">
        <v>6</v>
      </c>
      <c r="B96" s="6" t="s">
        <v>250</v>
      </c>
      <c r="C96" s="6" t="s">
        <v>251</v>
      </c>
      <c r="D96" s="6" t="s">
        <v>252</v>
      </c>
      <c r="E96" s="6" t="s">
        <v>253</v>
      </c>
      <c r="F96" s="3">
        <v>1937</v>
      </c>
      <c r="G96" s="6" t="s">
        <v>254</v>
      </c>
    </row>
    <row r="97" spans="1:7" x14ac:dyDescent="0.25">
      <c r="A97" s="3" t="s">
        <v>79</v>
      </c>
      <c r="B97" s="6" t="s">
        <v>255</v>
      </c>
      <c r="C97" s="6" t="s">
        <v>256</v>
      </c>
      <c r="D97" s="6" t="s">
        <v>257</v>
      </c>
      <c r="E97" s="6" t="s">
        <v>258</v>
      </c>
      <c r="F97" s="3">
        <v>1936</v>
      </c>
      <c r="G97" s="6" t="s">
        <v>259</v>
      </c>
    </row>
    <row r="98" spans="1:7" x14ac:dyDescent="0.25">
      <c r="A98" s="3" t="s">
        <v>79</v>
      </c>
      <c r="B98" s="6" t="s">
        <v>260</v>
      </c>
      <c r="C98" s="6" t="s">
        <v>261</v>
      </c>
      <c r="D98" s="6"/>
      <c r="E98" s="6" t="s">
        <v>10</v>
      </c>
      <c r="F98" s="3">
        <v>1936</v>
      </c>
      <c r="G98" s="6" t="s">
        <v>262</v>
      </c>
    </row>
    <row r="99" spans="1:7" x14ac:dyDescent="0.25">
      <c r="A99" s="3"/>
      <c r="B99" s="6"/>
      <c r="C99" s="6"/>
      <c r="D99" s="6"/>
      <c r="E99" s="6"/>
      <c r="F99" s="3"/>
      <c r="G99" s="6"/>
    </row>
    <row r="100" spans="1:7" x14ac:dyDescent="0.25">
      <c r="A100" s="3" t="s">
        <v>79</v>
      </c>
      <c r="B100" s="6" t="s">
        <v>263</v>
      </c>
      <c r="C100" s="6" t="s">
        <v>118</v>
      </c>
      <c r="D100" s="6" t="s">
        <v>213</v>
      </c>
      <c r="E100" s="6" t="s">
        <v>10</v>
      </c>
      <c r="F100" s="3">
        <v>1938</v>
      </c>
      <c r="G100" s="6" t="s">
        <v>264</v>
      </c>
    </row>
    <row r="101" spans="1:7" x14ac:dyDescent="0.25">
      <c r="A101" s="3" t="s">
        <v>79</v>
      </c>
      <c r="B101" s="6" t="s">
        <v>39</v>
      </c>
      <c r="C101" s="6" t="s">
        <v>265</v>
      </c>
      <c r="D101" s="6" t="s">
        <v>266</v>
      </c>
      <c r="E101" s="6" t="s">
        <v>10</v>
      </c>
      <c r="F101" s="3">
        <v>1938</v>
      </c>
      <c r="G101" s="6" t="s">
        <v>267</v>
      </c>
    </row>
    <row r="102" spans="1:7" x14ac:dyDescent="0.25">
      <c r="A102" s="3" t="s">
        <v>79</v>
      </c>
      <c r="B102" s="6" t="s">
        <v>268</v>
      </c>
      <c r="C102" s="6" t="s">
        <v>109</v>
      </c>
      <c r="D102" s="6" t="s">
        <v>269</v>
      </c>
      <c r="E102" s="6" t="s">
        <v>10</v>
      </c>
      <c r="F102" s="3">
        <v>1938</v>
      </c>
      <c r="G102" s="6" t="s">
        <v>270</v>
      </c>
    </row>
    <row r="103" spans="1:7" x14ac:dyDescent="0.25">
      <c r="A103" s="3" t="s">
        <v>79</v>
      </c>
      <c r="B103" s="6" t="s">
        <v>271</v>
      </c>
      <c r="C103" s="6" t="s">
        <v>272</v>
      </c>
      <c r="D103" s="6" t="s">
        <v>273</v>
      </c>
      <c r="E103" s="6" t="s">
        <v>258</v>
      </c>
      <c r="F103" s="3">
        <v>1938</v>
      </c>
      <c r="G103" s="6" t="s">
        <v>274</v>
      </c>
    </row>
    <row r="104" spans="1:7" x14ac:dyDescent="0.25">
      <c r="A104" s="3" t="s">
        <v>6</v>
      </c>
      <c r="B104" s="6" t="s">
        <v>275</v>
      </c>
      <c r="C104" s="6" t="s">
        <v>276</v>
      </c>
      <c r="D104" s="6"/>
      <c r="E104" s="6" t="s">
        <v>10</v>
      </c>
      <c r="F104" s="3">
        <v>1938</v>
      </c>
      <c r="G104" s="6" t="s">
        <v>277</v>
      </c>
    </row>
    <row r="105" spans="1:7" x14ac:dyDescent="0.25">
      <c r="A105" s="3"/>
      <c r="B105" s="6"/>
      <c r="C105" s="6"/>
      <c r="D105" s="6"/>
      <c r="E105" s="6"/>
      <c r="F105" s="3"/>
      <c r="G105" s="6"/>
    </row>
    <row r="106" spans="1:7" x14ac:dyDescent="0.25">
      <c r="A106" s="3" t="s">
        <v>79</v>
      </c>
      <c r="B106" s="6" t="s">
        <v>278</v>
      </c>
      <c r="C106" s="6" t="s">
        <v>279</v>
      </c>
      <c r="D106" s="6" t="s">
        <v>280</v>
      </c>
      <c r="E106" s="6" t="s">
        <v>8</v>
      </c>
      <c r="F106" s="3">
        <v>1939</v>
      </c>
      <c r="G106" s="6" t="s">
        <v>281</v>
      </c>
    </row>
    <row r="107" spans="1:7" x14ac:dyDescent="0.25">
      <c r="A107" s="3" t="s">
        <v>6</v>
      </c>
      <c r="B107" s="6" t="s">
        <v>282</v>
      </c>
      <c r="C107" s="6" t="s">
        <v>113</v>
      </c>
      <c r="D107" s="6" t="s">
        <v>283</v>
      </c>
      <c r="E107" s="6" t="s">
        <v>10</v>
      </c>
      <c r="F107" s="3">
        <v>1939</v>
      </c>
      <c r="G107" s="6" t="s">
        <v>284</v>
      </c>
    </row>
    <row r="108" spans="1:7" x14ac:dyDescent="0.25">
      <c r="A108" s="3" t="s">
        <v>245</v>
      </c>
      <c r="B108" s="6" t="s">
        <v>247</v>
      </c>
      <c r="C108" s="6" t="s">
        <v>16</v>
      </c>
      <c r="D108" s="6" t="s">
        <v>248</v>
      </c>
      <c r="E108" s="6" t="s">
        <v>30</v>
      </c>
      <c r="F108" s="3">
        <v>1939</v>
      </c>
      <c r="G108" s="6" t="str">
        <f>HYPERLINK("http://uwashingtonworldcatorgoffcampuslibwashingtonedu/title/study-on-the-bordered-pits-of-douglas-fir-with-reference-to-the-permeability-of-the-wood-to-liquids/oclc/7544915&amp;referer=brief_results","A study on the bordered pits of Douglas fir with reference to the permeability of the wood to liquids")</f>
        <v>A study on the bordered pits of Douglas fir with reference to the permeability of the wood to liquids</v>
      </c>
    </row>
    <row r="109" spans="1:7" x14ac:dyDescent="0.25">
      <c r="A109" s="3" t="s">
        <v>245</v>
      </c>
      <c r="B109" s="6" t="s">
        <v>285</v>
      </c>
      <c r="C109" s="6" t="s">
        <v>286</v>
      </c>
      <c r="D109" s="6" t="s">
        <v>287</v>
      </c>
      <c r="E109" s="6" t="s">
        <v>258</v>
      </c>
      <c r="F109" s="3">
        <v>1939</v>
      </c>
      <c r="G109" s="6" t="s">
        <v>288</v>
      </c>
    </row>
    <row r="110" spans="1:7" x14ac:dyDescent="0.25">
      <c r="A110" s="3"/>
      <c r="B110" s="6"/>
      <c r="C110" s="6"/>
      <c r="D110" s="6"/>
      <c r="E110" s="6"/>
      <c r="F110" s="3"/>
      <c r="G110" s="15"/>
    </row>
    <row r="111" spans="1:7" x14ac:dyDescent="0.25">
      <c r="A111" s="3" t="s">
        <v>6</v>
      </c>
      <c r="B111" s="6" t="s">
        <v>289</v>
      </c>
      <c r="C111" s="6" t="s">
        <v>290</v>
      </c>
      <c r="D111" s="6" t="s">
        <v>291</v>
      </c>
      <c r="E111" s="6" t="s">
        <v>10</v>
      </c>
      <c r="F111" s="3">
        <v>1940</v>
      </c>
      <c r="G111" s="6" t="s">
        <v>292</v>
      </c>
    </row>
    <row r="112" spans="1:7" x14ac:dyDescent="0.25">
      <c r="A112" s="3"/>
      <c r="B112" s="6"/>
      <c r="C112" s="6"/>
      <c r="D112" s="6"/>
      <c r="E112" s="6"/>
      <c r="F112" s="3"/>
      <c r="G112" s="6"/>
    </row>
    <row r="113" spans="1:7" x14ac:dyDescent="0.25">
      <c r="A113" s="3" t="s">
        <v>79</v>
      </c>
      <c r="B113" s="6" t="s">
        <v>293</v>
      </c>
      <c r="C113" s="6" t="s">
        <v>239</v>
      </c>
      <c r="D113" s="6" t="s">
        <v>70</v>
      </c>
      <c r="E113" s="6" t="s">
        <v>10</v>
      </c>
      <c r="F113" s="3">
        <v>1941</v>
      </c>
      <c r="G113" s="6" t="s">
        <v>294</v>
      </c>
    </row>
    <row r="114" spans="1:7" x14ac:dyDescent="0.25">
      <c r="A114" s="3" t="s">
        <v>6</v>
      </c>
      <c r="B114" s="6" t="s">
        <v>295</v>
      </c>
      <c r="C114" s="6" t="s">
        <v>133</v>
      </c>
      <c r="D114" s="6" t="s">
        <v>296</v>
      </c>
      <c r="E114" s="6" t="s">
        <v>10</v>
      </c>
      <c r="F114" s="3">
        <v>1941</v>
      </c>
      <c r="G114" s="6" t="s">
        <v>297</v>
      </c>
    </row>
    <row r="115" spans="1:7" x14ac:dyDescent="0.25">
      <c r="A115" s="3"/>
      <c r="B115" s="6"/>
      <c r="C115" s="6"/>
      <c r="D115" s="6"/>
      <c r="E115" s="6"/>
      <c r="F115" s="3"/>
      <c r="G115" s="6"/>
    </row>
    <row r="116" spans="1:7" x14ac:dyDescent="0.25">
      <c r="A116" s="3" t="s">
        <v>79</v>
      </c>
      <c r="B116" s="6" t="s">
        <v>298</v>
      </c>
      <c r="C116" s="6" t="s">
        <v>20</v>
      </c>
      <c r="D116" s="6" t="s">
        <v>299</v>
      </c>
      <c r="E116" s="6" t="s">
        <v>300</v>
      </c>
      <c r="F116" s="3">
        <v>1942</v>
      </c>
      <c r="G116" s="6" t="s">
        <v>301</v>
      </c>
    </row>
    <row r="117" spans="1:7" x14ac:dyDescent="0.25">
      <c r="A117" s="3" t="s">
        <v>79</v>
      </c>
      <c r="B117" s="6" t="s">
        <v>302</v>
      </c>
      <c r="C117" s="6" t="s">
        <v>303</v>
      </c>
      <c r="D117" s="6" t="s">
        <v>304</v>
      </c>
      <c r="E117" s="6" t="s">
        <v>10</v>
      </c>
      <c r="F117" s="16">
        <v>1942</v>
      </c>
      <c r="G117" s="6" t="s">
        <v>305</v>
      </c>
    </row>
    <row r="118" spans="1:7" x14ac:dyDescent="0.25">
      <c r="A118" s="3" t="s">
        <v>79</v>
      </c>
      <c r="B118" s="6" t="s">
        <v>306</v>
      </c>
      <c r="C118" s="6" t="s">
        <v>20</v>
      </c>
      <c r="D118" s="6" t="s">
        <v>102</v>
      </c>
      <c r="E118" s="6" t="s">
        <v>25</v>
      </c>
      <c r="F118" s="3">
        <v>1942</v>
      </c>
      <c r="G118" s="6" t="s">
        <v>307</v>
      </c>
    </row>
    <row r="119" spans="1:7" x14ac:dyDescent="0.25">
      <c r="A119" s="3"/>
      <c r="B119" s="6"/>
      <c r="C119" s="6"/>
      <c r="D119" s="6"/>
      <c r="E119" s="6"/>
      <c r="F119" s="3"/>
      <c r="G119" s="6"/>
    </row>
    <row r="120" spans="1:7" x14ac:dyDescent="0.25">
      <c r="A120" s="3" t="s">
        <v>245</v>
      </c>
      <c r="B120" s="6" t="s">
        <v>308</v>
      </c>
      <c r="C120" s="6" t="s">
        <v>309</v>
      </c>
      <c r="D120" s="6" t="s">
        <v>310</v>
      </c>
      <c r="E120" s="6" t="s">
        <v>300</v>
      </c>
      <c r="F120" s="3">
        <v>1945</v>
      </c>
      <c r="G120" s="6" t="s">
        <v>311</v>
      </c>
    </row>
    <row r="121" spans="1:7" x14ac:dyDescent="0.25">
      <c r="A121" s="3"/>
      <c r="B121" s="6"/>
      <c r="C121" s="6"/>
      <c r="D121" s="6"/>
      <c r="E121" s="6"/>
      <c r="F121" s="3"/>
      <c r="G121" s="6"/>
    </row>
    <row r="122" spans="1:7" x14ac:dyDescent="0.25">
      <c r="A122" s="3" t="s">
        <v>79</v>
      </c>
      <c r="B122" s="6" t="s">
        <v>312</v>
      </c>
      <c r="C122" s="6" t="s">
        <v>239</v>
      </c>
      <c r="D122" s="6" t="s">
        <v>313</v>
      </c>
      <c r="E122" s="6" t="s">
        <v>235</v>
      </c>
      <c r="F122" s="3">
        <v>1946</v>
      </c>
      <c r="G122" s="6" t="s">
        <v>314</v>
      </c>
    </row>
    <row r="123" spans="1:7" x14ac:dyDescent="0.25">
      <c r="A123" s="3" t="s">
        <v>79</v>
      </c>
      <c r="B123" s="6" t="s">
        <v>315</v>
      </c>
      <c r="C123" s="6" t="s">
        <v>316</v>
      </c>
      <c r="D123" s="6"/>
      <c r="E123" s="6" t="s">
        <v>243</v>
      </c>
      <c r="F123" s="3">
        <v>1946</v>
      </c>
      <c r="G123" s="6" t="s">
        <v>317</v>
      </c>
    </row>
    <row r="124" spans="1:7" x14ac:dyDescent="0.25">
      <c r="A124" s="3" t="s">
        <v>79</v>
      </c>
      <c r="B124" s="6" t="s">
        <v>318</v>
      </c>
      <c r="C124" s="6" t="s">
        <v>59</v>
      </c>
      <c r="D124" s="6" t="s">
        <v>165</v>
      </c>
      <c r="E124" s="6" t="s">
        <v>10</v>
      </c>
      <c r="F124" s="3">
        <v>1946</v>
      </c>
      <c r="G124" s="6" t="s">
        <v>319</v>
      </c>
    </row>
    <row r="125" spans="1:7" x14ac:dyDescent="0.25">
      <c r="A125" s="3" t="s">
        <v>79</v>
      </c>
      <c r="B125" s="6" t="s">
        <v>320</v>
      </c>
      <c r="C125" s="6" t="s">
        <v>101</v>
      </c>
      <c r="D125" s="6" t="s">
        <v>321</v>
      </c>
      <c r="E125" s="6" t="s">
        <v>300</v>
      </c>
      <c r="F125" s="3">
        <v>1946</v>
      </c>
      <c r="G125" s="6" t="s">
        <v>322</v>
      </c>
    </row>
    <row r="126" spans="1:7" x14ac:dyDescent="0.25">
      <c r="A126" s="3" t="s">
        <v>79</v>
      </c>
      <c r="B126" s="6" t="s">
        <v>323</v>
      </c>
      <c r="C126" s="6" t="s">
        <v>324</v>
      </c>
      <c r="D126" s="6" t="s">
        <v>113</v>
      </c>
      <c r="E126" s="6" t="s">
        <v>30</v>
      </c>
      <c r="F126" s="3">
        <v>1946</v>
      </c>
      <c r="G126" s="6" t="s">
        <v>325</v>
      </c>
    </row>
    <row r="127" spans="1:7" x14ac:dyDescent="0.25">
      <c r="A127" s="3" t="s">
        <v>6</v>
      </c>
      <c r="B127" s="6" t="s">
        <v>326</v>
      </c>
      <c r="C127" s="6" t="s">
        <v>106</v>
      </c>
      <c r="D127" s="6" t="s">
        <v>327</v>
      </c>
      <c r="E127" s="6" t="s">
        <v>30</v>
      </c>
      <c r="F127" s="3">
        <v>1946</v>
      </c>
      <c r="G127" s="6" t="s">
        <v>328</v>
      </c>
    </row>
    <row r="128" spans="1:7" x14ac:dyDescent="0.25">
      <c r="A128" s="3" t="s">
        <v>6</v>
      </c>
      <c r="B128" s="6" t="s">
        <v>329</v>
      </c>
      <c r="C128" s="6" t="s">
        <v>330</v>
      </c>
      <c r="D128" s="6" t="s">
        <v>331</v>
      </c>
      <c r="E128" s="6" t="s">
        <v>30</v>
      </c>
      <c r="F128" s="3">
        <v>1946</v>
      </c>
      <c r="G128" s="6" t="s">
        <v>332</v>
      </c>
    </row>
    <row r="129" spans="1:7" x14ac:dyDescent="0.25">
      <c r="A129" s="3" t="s">
        <v>6</v>
      </c>
      <c r="B129" s="6" t="s">
        <v>333</v>
      </c>
      <c r="C129" s="6" t="s">
        <v>122</v>
      </c>
      <c r="D129" s="6" t="s">
        <v>334</v>
      </c>
      <c r="E129" s="6" t="s">
        <v>10</v>
      </c>
      <c r="F129" s="3">
        <v>1946</v>
      </c>
      <c r="G129" s="6" t="s">
        <v>335</v>
      </c>
    </row>
    <row r="130" spans="1:7" x14ac:dyDescent="0.25">
      <c r="A130" s="3" t="s">
        <v>6</v>
      </c>
      <c r="B130" s="6" t="s">
        <v>172</v>
      </c>
      <c r="C130" s="6" t="s">
        <v>336</v>
      </c>
      <c r="D130" s="6"/>
      <c r="E130" s="6" t="s">
        <v>30</v>
      </c>
      <c r="F130" s="3">
        <v>1946</v>
      </c>
      <c r="G130" s="6" t="s">
        <v>337</v>
      </c>
    </row>
    <row r="131" spans="1:7" x14ac:dyDescent="0.25">
      <c r="A131" s="3" t="s">
        <v>245</v>
      </c>
      <c r="B131" s="6" t="s">
        <v>338</v>
      </c>
      <c r="C131" s="6" t="s">
        <v>339</v>
      </c>
      <c r="D131" s="6" t="s">
        <v>340</v>
      </c>
      <c r="E131" s="6" t="s">
        <v>30</v>
      </c>
      <c r="F131" s="3">
        <v>1946</v>
      </c>
      <c r="G131" s="6" t="s">
        <v>341</v>
      </c>
    </row>
    <row r="132" spans="1:7" x14ac:dyDescent="0.25">
      <c r="A132" s="3"/>
      <c r="B132" s="6"/>
      <c r="C132" s="6"/>
      <c r="D132" s="6"/>
      <c r="E132" s="6"/>
      <c r="F132" s="3"/>
      <c r="G132" s="6"/>
    </row>
    <row r="133" spans="1:7" x14ac:dyDescent="0.25">
      <c r="A133" s="3" t="s">
        <v>79</v>
      </c>
      <c r="B133" s="6" t="s">
        <v>342</v>
      </c>
      <c r="C133" s="6" t="s">
        <v>343</v>
      </c>
      <c r="D133" s="6" t="s">
        <v>344</v>
      </c>
      <c r="E133" s="6" t="s">
        <v>345</v>
      </c>
      <c r="F133" s="3">
        <v>1947</v>
      </c>
      <c r="G133" s="6" t="s">
        <v>346</v>
      </c>
    </row>
    <row r="134" spans="1:7" x14ac:dyDescent="0.25">
      <c r="A134" s="3" t="s">
        <v>79</v>
      </c>
      <c r="B134" s="6" t="s">
        <v>9</v>
      </c>
      <c r="C134" s="6" t="s">
        <v>102</v>
      </c>
      <c r="D134" s="6" t="s">
        <v>347</v>
      </c>
      <c r="E134" s="6" t="s">
        <v>243</v>
      </c>
      <c r="F134" s="3">
        <v>1947</v>
      </c>
      <c r="G134" s="6" t="s">
        <v>348</v>
      </c>
    </row>
    <row r="135" spans="1:7" x14ac:dyDescent="0.25">
      <c r="A135" s="3" t="s">
        <v>79</v>
      </c>
      <c r="B135" s="6" t="s">
        <v>349</v>
      </c>
      <c r="C135" s="6" t="s">
        <v>101</v>
      </c>
      <c r="D135" s="6" t="s">
        <v>350</v>
      </c>
      <c r="E135" s="6" t="s">
        <v>351</v>
      </c>
      <c r="F135" s="3">
        <v>1947</v>
      </c>
      <c r="G135" s="6" t="s">
        <v>352</v>
      </c>
    </row>
    <row r="136" spans="1:7" x14ac:dyDescent="0.25">
      <c r="A136" s="3" t="s">
        <v>79</v>
      </c>
      <c r="B136" s="6" t="s">
        <v>353</v>
      </c>
      <c r="C136" s="6" t="s">
        <v>20</v>
      </c>
      <c r="D136" s="6" t="s">
        <v>272</v>
      </c>
      <c r="E136" s="6" t="s">
        <v>243</v>
      </c>
      <c r="F136" s="3">
        <v>1947</v>
      </c>
      <c r="G136" s="6" t="s">
        <v>354</v>
      </c>
    </row>
    <row r="137" spans="1:7" x14ac:dyDescent="0.25">
      <c r="A137" s="3" t="s">
        <v>79</v>
      </c>
      <c r="B137" s="6" t="s">
        <v>355</v>
      </c>
      <c r="C137" s="6" t="s">
        <v>356</v>
      </c>
      <c r="D137" s="6"/>
      <c r="E137" s="6" t="s">
        <v>10</v>
      </c>
      <c r="F137" s="3">
        <v>1947</v>
      </c>
      <c r="G137" s="6" t="s">
        <v>357</v>
      </c>
    </row>
    <row r="138" spans="1:7" x14ac:dyDescent="0.25">
      <c r="A138" s="3" t="s">
        <v>79</v>
      </c>
      <c r="B138" s="6" t="s">
        <v>54</v>
      </c>
      <c r="C138" s="6" t="s">
        <v>309</v>
      </c>
      <c r="D138" s="6" t="s">
        <v>350</v>
      </c>
      <c r="E138" s="6" t="s">
        <v>30</v>
      </c>
      <c r="F138" s="3">
        <v>1947</v>
      </c>
      <c r="G138" s="6" t="s">
        <v>358</v>
      </c>
    </row>
    <row r="139" spans="1:7" x14ac:dyDescent="0.25">
      <c r="A139" s="3" t="s">
        <v>79</v>
      </c>
      <c r="B139" s="6" t="s">
        <v>359</v>
      </c>
      <c r="C139" s="6" t="s">
        <v>101</v>
      </c>
      <c r="D139" s="6" t="s">
        <v>283</v>
      </c>
      <c r="E139" s="6" t="s">
        <v>10</v>
      </c>
      <c r="F139" s="3">
        <v>1947</v>
      </c>
      <c r="G139" s="6" t="s">
        <v>360</v>
      </c>
    </row>
    <row r="140" spans="1:7" x14ac:dyDescent="0.25">
      <c r="A140" s="3"/>
      <c r="B140" s="6"/>
      <c r="C140" s="6"/>
      <c r="D140" s="6"/>
      <c r="E140" s="6"/>
      <c r="F140" s="3"/>
      <c r="G140" s="6"/>
    </row>
    <row r="141" spans="1:7" x14ac:dyDescent="0.25">
      <c r="A141" s="3" t="s">
        <v>79</v>
      </c>
      <c r="B141" s="6" t="s">
        <v>361</v>
      </c>
      <c r="C141" s="6" t="s">
        <v>225</v>
      </c>
      <c r="D141" s="6" t="s">
        <v>66</v>
      </c>
      <c r="E141" s="6" t="s">
        <v>30</v>
      </c>
      <c r="F141" s="3">
        <v>1948</v>
      </c>
      <c r="G141" s="6" t="s">
        <v>362</v>
      </c>
    </row>
    <row r="142" spans="1:7" x14ac:dyDescent="0.25">
      <c r="A142" s="3" t="s">
        <v>79</v>
      </c>
      <c r="B142" s="6" t="s">
        <v>363</v>
      </c>
      <c r="C142" s="6" t="s">
        <v>364</v>
      </c>
      <c r="D142" s="6"/>
      <c r="E142" s="6" t="s">
        <v>253</v>
      </c>
      <c r="F142" s="3">
        <v>1948</v>
      </c>
      <c r="G142" s="6" t="str">
        <f>HYPERLINK("http://uwashingtonworldcatorgoffcampuslibwashingtonedu/title/prevention-of-the-deterioration-of-wood-marine-structures-in-iceland/oclc/7375628&amp;referer=brief_results","Prevention of the deterioration of wood marine structures in Iceland")</f>
        <v>Prevention of the deterioration of wood marine structures in Iceland</v>
      </c>
    </row>
    <row r="143" spans="1:7" x14ac:dyDescent="0.25">
      <c r="A143" s="3" t="s">
        <v>79</v>
      </c>
      <c r="B143" s="6" t="s">
        <v>365</v>
      </c>
      <c r="C143" s="6" t="s">
        <v>366</v>
      </c>
      <c r="D143" s="6"/>
      <c r="E143" s="6" t="s">
        <v>30</v>
      </c>
      <c r="F143" s="3">
        <v>1948</v>
      </c>
      <c r="G143" s="6" t="s">
        <v>367</v>
      </c>
    </row>
    <row r="144" spans="1:7" x14ac:dyDescent="0.25">
      <c r="A144" s="3" t="s">
        <v>79</v>
      </c>
      <c r="B144" s="6" t="s">
        <v>368</v>
      </c>
      <c r="C144" s="6" t="s">
        <v>239</v>
      </c>
      <c r="D144" s="6" t="s">
        <v>369</v>
      </c>
      <c r="E144" s="6" t="s">
        <v>243</v>
      </c>
      <c r="F144" s="3">
        <v>1948</v>
      </c>
      <c r="G144" s="6" t="s">
        <v>370</v>
      </c>
    </row>
    <row r="145" spans="1:7" x14ac:dyDescent="0.25">
      <c r="A145" s="3" t="s">
        <v>79</v>
      </c>
      <c r="B145" s="6" t="s">
        <v>371</v>
      </c>
      <c r="C145" s="6" t="s">
        <v>102</v>
      </c>
      <c r="D145" s="6" t="s">
        <v>372</v>
      </c>
      <c r="E145" s="6" t="s">
        <v>243</v>
      </c>
      <c r="F145" s="3"/>
      <c r="G145" s="6"/>
    </row>
    <row r="146" spans="1:7" x14ac:dyDescent="0.25">
      <c r="A146" s="3" t="s">
        <v>79</v>
      </c>
      <c r="B146" s="6" t="s">
        <v>373</v>
      </c>
      <c r="C146" s="6" t="s">
        <v>374</v>
      </c>
      <c r="D146" s="6"/>
      <c r="E146" s="6" t="s">
        <v>30</v>
      </c>
      <c r="F146" s="3">
        <v>1948</v>
      </c>
      <c r="G146" s="6" t="s">
        <v>375</v>
      </c>
    </row>
    <row r="147" spans="1:7" x14ac:dyDescent="0.25">
      <c r="A147" s="3" t="s">
        <v>6</v>
      </c>
      <c r="B147" s="6" t="s">
        <v>376</v>
      </c>
      <c r="C147" s="6" t="s">
        <v>191</v>
      </c>
      <c r="D147" s="6" t="s">
        <v>377</v>
      </c>
      <c r="E147" s="6" t="s">
        <v>253</v>
      </c>
      <c r="F147" s="3">
        <v>1948</v>
      </c>
      <c r="G147" s="6" t="s">
        <v>378</v>
      </c>
    </row>
    <row r="148" spans="1:7" x14ac:dyDescent="0.25">
      <c r="A148" s="3" t="s">
        <v>6</v>
      </c>
      <c r="B148" s="6" t="s">
        <v>379</v>
      </c>
      <c r="C148" s="6" t="s">
        <v>380</v>
      </c>
      <c r="D148" s="6"/>
      <c r="E148" s="6" t="s">
        <v>30</v>
      </c>
      <c r="F148" s="3">
        <v>1948</v>
      </c>
      <c r="G148" s="6" t="s">
        <v>381</v>
      </c>
    </row>
    <row r="149" spans="1:7" x14ac:dyDescent="0.25">
      <c r="A149" s="3" t="s">
        <v>245</v>
      </c>
      <c r="B149" s="6" t="s">
        <v>382</v>
      </c>
      <c r="C149" s="6" t="s">
        <v>383</v>
      </c>
      <c r="D149" s="6" t="s">
        <v>384</v>
      </c>
      <c r="E149" s="6" t="s">
        <v>385</v>
      </c>
      <c r="F149" s="3">
        <v>1948</v>
      </c>
      <c r="G149" s="6" t="s">
        <v>386</v>
      </c>
    </row>
    <row r="150" spans="1:7" x14ac:dyDescent="0.25">
      <c r="A150" s="3" t="s">
        <v>245</v>
      </c>
      <c r="B150" s="6" t="s">
        <v>387</v>
      </c>
      <c r="C150" s="6" t="s">
        <v>330</v>
      </c>
      <c r="D150" s="6" t="s">
        <v>388</v>
      </c>
      <c r="E150" s="6" t="s">
        <v>30</v>
      </c>
      <c r="F150" s="3">
        <v>1948</v>
      </c>
      <c r="G150" s="6" t="s">
        <v>389</v>
      </c>
    </row>
    <row r="151" spans="1:7" x14ac:dyDescent="0.25">
      <c r="A151" s="17"/>
      <c r="B151" s="6"/>
      <c r="C151" s="6"/>
      <c r="D151" s="6"/>
      <c r="E151" s="6"/>
      <c r="F151" s="3"/>
      <c r="G151" s="6"/>
    </row>
    <row r="152" spans="1:7" x14ac:dyDescent="0.25">
      <c r="A152" s="3" t="s">
        <v>79</v>
      </c>
      <c r="B152" s="6" t="s">
        <v>390</v>
      </c>
      <c r="C152" s="6" t="s">
        <v>58</v>
      </c>
      <c r="D152" s="6" t="s">
        <v>391</v>
      </c>
      <c r="E152" s="6" t="s">
        <v>30</v>
      </c>
      <c r="F152" s="3">
        <v>1949</v>
      </c>
      <c r="G152" s="6" t="s">
        <v>392</v>
      </c>
    </row>
    <row r="153" spans="1:7" x14ac:dyDescent="0.25">
      <c r="A153" s="3" t="s">
        <v>79</v>
      </c>
      <c r="B153" s="6" t="s">
        <v>393</v>
      </c>
      <c r="C153" s="6" t="s">
        <v>394</v>
      </c>
      <c r="D153" s="6" t="s">
        <v>395</v>
      </c>
      <c r="E153" s="6" t="s">
        <v>396</v>
      </c>
      <c r="F153" s="3">
        <v>1949</v>
      </c>
      <c r="G153" s="6" t="s">
        <v>397</v>
      </c>
    </row>
    <row r="154" spans="1:7" x14ac:dyDescent="0.25">
      <c r="A154" s="3" t="s">
        <v>79</v>
      </c>
      <c r="B154" s="6" t="s">
        <v>398</v>
      </c>
      <c r="C154" s="6" t="s">
        <v>399</v>
      </c>
      <c r="D154" s="6"/>
      <c r="E154" s="6" t="s">
        <v>400</v>
      </c>
      <c r="F154" s="3">
        <v>1949</v>
      </c>
      <c r="G154" s="6" t="str">
        <f>HYPERLINK("http://uwashingtonworldcatorgoffcampuslibwashingtonedu/title/use-of-plants-as-site-indicators-for-douglas-fir-in-coos-county-oregon-and-the-correlation-of-site-with-soil-properties/oclc/7327711&amp;referer=brief_results","The use of plants as site indicators for Douglas fir in Coos county, Oregon, and the correlation of site with soil properties")</f>
        <v>The use of plants as site indicators for Douglas fir in Coos county, Oregon, and the correlation of site with soil properties</v>
      </c>
    </row>
    <row r="155" spans="1:7" x14ac:dyDescent="0.25">
      <c r="A155" s="3" t="s">
        <v>79</v>
      </c>
      <c r="B155" s="6" t="s">
        <v>401</v>
      </c>
      <c r="C155" s="6" t="s">
        <v>402</v>
      </c>
      <c r="D155" s="6" t="s">
        <v>191</v>
      </c>
      <c r="E155" s="6" t="s">
        <v>403</v>
      </c>
      <c r="F155" s="3">
        <v>1949</v>
      </c>
      <c r="G155" s="6" t="s">
        <v>404</v>
      </c>
    </row>
    <row r="156" spans="1:7" x14ac:dyDescent="0.25">
      <c r="A156" s="3" t="s">
        <v>79</v>
      </c>
      <c r="B156" s="6" t="s">
        <v>405</v>
      </c>
      <c r="C156" s="6" t="s">
        <v>109</v>
      </c>
      <c r="D156" s="6" t="s">
        <v>239</v>
      </c>
      <c r="E156" s="6" t="s">
        <v>403</v>
      </c>
      <c r="F156" s="3">
        <v>1949</v>
      </c>
      <c r="G156" s="6"/>
    </row>
    <row r="157" spans="1:7" x14ac:dyDescent="0.25">
      <c r="A157" s="3" t="s">
        <v>79</v>
      </c>
      <c r="B157" s="6" t="s">
        <v>406</v>
      </c>
      <c r="C157" s="6" t="s">
        <v>365</v>
      </c>
      <c r="D157" s="6" t="s">
        <v>407</v>
      </c>
      <c r="E157" s="6" t="s">
        <v>30</v>
      </c>
      <c r="F157" s="3">
        <v>1949</v>
      </c>
      <c r="G157" s="6" t="s">
        <v>367</v>
      </c>
    </row>
    <row r="158" spans="1:7" x14ac:dyDescent="0.25">
      <c r="A158" s="3" t="s">
        <v>79</v>
      </c>
      <c r="B158" s="6" t="s">
        <v>408</v>
      </c>
      <c r="C158" s="6" t="s">
        <v>409</v>
      </c>
      <c r="D158" s="6" t="s">
        <v>410</v>
      </c>
      <c r="E158" s="6" t="s">
        <v>243</v>
      </c>
      <c r="F158" s="3">
        <v>1949</v>
      </c>
      <c r="G158" s="6" t="s">
        <v>411</v>
      </c>
    </row>
    <row r="159" spans="1:7" x14ac:dyDescent="0.25">
      <c r="A159" s="3" t="s">
        <v>79</v>
      </c>
      <c r="B159" s="6" t="s">
        <v>412</v>
      </c>
      <c r="C159" s="6" t="s">
        <v>413</v>
      </c>
      <c r="D159" s="6" t="s">
        <v>54</v>
      </c>
      <c r="E159" s="6" t="s">
        <v>253</v>
      </c>
      <c r="F159" s="3">
        <v>1949</v>
      </c>
      <c r="G159" s="6" t="s">
        <v>414</v>
      </c>
    </row>
    <row r="160" spans="1:7" x14ac:dyDescent="0.25">
      <c r="A160" s="3" t="s">
        <v>79</v>
      </c>
      <c r="B160" s="6" t="s">
        <v>415</v>
      </c>
      <c r="C160" s="6" t="s">
        <v>416</v>
      </c>
      <c r="D160" s="6" t="s">
        <v>417</v>
      </c>
      <c r="E160" s="18" t="s">
        <v>253</v>
      </c>
      <c r="F160" s="3">
        <v>1949</v>
      </c>
      <c r="G160" s="6" t="s">
        <v>418</v>
      </c>
    </row>
    <row r="161" spans="1:7" x14ac:dyDescent="0.25">
      <c r="A161" s="3" t="s">
        <v>79</v>
      </c>
      <c r="B161" s="6" t="s">
        <v>419</v>
      </c>
      <c r="C161" s="6" t="s">
        <v>365</v>
      </c>
      <c r="D161" s="6" t="s">
        <v>420</v>
      </c>
      <c r="E161" s="6" t="s">
        <v>235</v>
      </c>
      <c r="F161" s="3">
        <v>1949</v>
      </c>
      <c r="G161" s="6" t="s">
        <v>421</v>
      </c>
    </row>
    <row r="162" spans="1:7" x14ac:dyDescent="0.25">
      <c r="A162" s="3" t="s">
        <v>79</v>
      </c>
      <c r="B162" s="6" t="s">
        <v>422</v>
      </c>
      <c r="C162" s="6" t="s">
        <v>423</v>
      </c>
      <c r="D162" s="6"/>
      <c r="E162" s="6" t="s">
        <v>424</v>
      </c>
      <c r="F162" s="3">
        <v>1949</v>
      </c>
      <c r="G162" s="6" t="s">
        <v>425</v>
      </c>
    </row>
    <row r="163" spans="1:7" x14ac:dyDescent="0.25">
      <c r="A163" s="3" t="s">
        <v>6</v>
      </c>
      <c r="B163" s="6" t="s">
        <v>106</v>
      </c>
      <c r="C163" s="6" t="s">
        <v>426</v>
      </c>
      <c r="D163" s="6" t="s">
        <v>427</v>
      </c>
      <c r="E163" s="6" t="s">
        <v>428</v>
      </c>
      <c r="F163" s="3">
        <v>1949</v>
      </c>
      <c r="G163" s="6" t="s">
        <v>429</v>
      </c>
    </row>
    <row r="164" spans="1:7" x14ac:dyDescent="0.25">
      <c r="A164" s="3" t="s">
        <v>6</v>
      </c>
      <c r="B164" s="6" t="s">
        <v>430</v>
      </c>
      <c r="C164" s="6" t="s">
        <v>431</v>
      </c>
      <c r="D164" s="6" t="s">
        <v>432</v>
      </c>
      <c r="E164" s="6" t="s">
        <v>385</v>
      </c>
      <c r="F164" s="3">
        <v>1949</v>
      </c>
      <c r="G164" s="6" t="s">
        <v>433</v>
      </c>
    </row>
    <row r="165" spans="1:7" x14ac:dyDescent="0.25">
      <c r="A165" s="3"/>
      <c r="B165" s="6"/>
      <c r="C165" s="6"/>
      <c r="D165" s="6"/>
      <c r="E165" s="6"/>
      <c r="F165" s="3"/>
      <c r="G165" s="6"/>
    </row>
    <row r="166" spans="1:7" x14ac:dyDescent="0.25">
      <c r="A166" s="3" t="s">
        <v>79</v>
      </c>
      <c r="B166" s="6" t="s">
        <v>434</v>
      </c>
      <c r="C166" s="6" t="s">
        <v>76</v>
      </c>
      <c r="D166" s="6" t="s">
        <v>435</v>
      </c>
      <c r="E166" s="6" t="s">
        <v>300</v>
      </c>
      <c r="F166" s="3">
        <v>1950</v>
      </c>
      <c r="G166" s="6" t="s">
        <v>436</v>
      </c>
    </row>
    <row r="167" spans="1:7" x14ac:dyDescent="0.25">
      <c r="A167" s="3" t="s">
        <v>79</v>
      </c>
      <c r="B167" s="6" t="s">
        <v>437</v>
      </c>
      <c r="C167" s="6" t="s">
        <v>32</v>
      </c>
      <c r="D167" s="6" t="s">
        <v>438</v>
      </c>
      <c r="E167" s="6" t="s">
        <v>30</v>
      </c>
      <c r="F167" s="3">
        <v>1950</v>
      </c>
      <c r="G167" s="6" t="s">
        <v>439</v>
      </c>
    </row>
    <row r="168" spans="1:7" x14ac:dyDescent="0.25">
      <c r="A168" s="3" t="s">
        <v>79</v>
      </c>
      <c r="B168" s="6" t="s">
        <v>440</v>
      </c>
      <c r="C168" s="6" t="s">
        <v>441</v>
      </c>
      <c r="D168" s="6" t="s">
        <v>442</v>
      </c>
      <c r="E168" s="6" t="s">
        <v>30</v>
      </c>
      <c r="F168" s="3">
        <v>1950</v>
      </c>
      <c r="G168" s="6" t="s">
        <v>443</v>
      </c>
    </row>
    <row r="169" spans="1:7" x14ac:dyDescent="0.25">
      <c r="A169" s="3" t="s">
        <v>79</v>
      </c>
      <c r="B169" s="6" t="s">
        <v>444</v>
      </c>
      <c r="C169" s="6" t="s">
        <v>20</v>
      </c>
      <c r="D169" s="6" t="s">
        <v>445</v>
      </c>
      <c r="E169" s="6" t="s">
        <v>235</v>
      </c>
      <c r="F169" s="3">
        <v>1950</v>
      </c>
      <c r="G169" s="6" t="s">
        <v>446</v>
      </c>
    </row>
    <row r="170" spans="1:7" x14ac:dyDescent="0.25">
      <c r="A170" s="3" t="s">
        <v>79</v>
      </c>
      <c r="B170" s="6" t="s">
        <v>447</v>
      </c>
      <c r="C170" s="6" t="s">
        <v>239</v>
      </c>
      <c r="D170" s="6" t="s">
        <v>448</v>
      </c>
      <c r="E170" s="6" t="s">
        <v>30</v>
      </c>
      <c r="F170" s="3">
        <v>1950</v>
      </c>
      <c r="G170" s="6" t="s">
        <v>449</v>
      </c>
    </row>
    <row r="171" spans="1:7" x14ac:dyDescent="0.25">
      <c r="A171" s="3" t="s">
        <v>79</v>
      </c>
      <c r="B171" s="6" t="s">
        <v>450</v>
      </c>
      <c r="C171" s="6" t="s">
        <v>451</v>
      </c>
      <c r="D171" s="6" t="s">
        <v>452</v>
      </c>
      <c r="E171" s="6" t="s">
        <v>300</v>
      </c>
      <c r="F171" s="3">
        <v>1950</v>
      </c>
      <c r="G171" s="6" t="s">
        <v>453</v>
      </c>
    </row>
    <row r="172" spans="1:7" x14ac:dyDescent="0.25">
      <c r="A172" s="3" t="s">
        <v>79</v>
      </c>
      <c r="B172" s="6" t="s">
        <v>12</v>
      </c>
      <c r="C172" s="6" t="s">
        <v>66</v>
      </c>
      <c r="D172" s="6" t="s">
        <v>454</v>
      </c>
      <c r="E172" s="6" t="s">
        <v>300</v>
      </c>
      <c r="F172" s="3">
        <v>1950</v>
      </c>
      <c r="G172" s="6" t="s">
        <v>455</v>
      </c>
    </row>
    <row r="173" spans="1:7" x14ac:dyDescent="0.25">
      <c r="A173" s="3" t="s">
        <v>79</v>
      </c>
      <c r="B173" s="6" t="s">
        <v>456</v>
      </c>
      <c r="C173" s="6" t="s">
        <v>457</v>
      </c>
      <c r="D173" s="6"/>
      <c r="E173" s="6" t="s">
        <v>243</v>
      </c>
      <c r="F173" s="3">
        <v>1950</v>
      </c>
      <c r="G173" s="6" t="s">
        <v>458</v>
      </c>
    </row>
    <row r="174" spans="1:7" x14ac:dyDescent="0.25">
      <c r="A174" s="3" t="s">
        <v>79</v>
      </c>
      <c r="B174" s="6" t="s">
        <v>459</v>
      </c>
      <c r="C174" s="6" t="s">
        <v>460</v>
      </c>
      <c r="D174" s="6" t="s">
        <v>461</v>
      </c>
      <c r="E174" s="6" t="s">
        <v>30</v>
      </c>
      <c r="F174" s="3">
        <v>1950</v>
      </c>
      <c r="G174" s="6" t="str">
        <f>HYPERLINK("http://uwashingtonworldcatorgoffcampuslibwashingtonedu/title/effect-of-fiber-length-upon-the-strength-of-hardboard/oclc/7544872&amp;referer=brief_results","The effect of fiber length upon the strength of hardboard")</f>
        <v>The effect of fiber length upon the strength of hardboard</v>
      </c>
    </row>
    <row r="175" spans="1:7" x14ac:dyDescent="0.25">
      <c r="A175" s="3" t="s">
        <v>79</v>
      </c>
      <c r="B175" s="6" t="s">
        <v>462</v>
      </c>
      <c r="C175" s="6" t="s">
        <v>463</v>
      </c>
      <c r="D175" s="6"/>
      <c r="E175" s="6" t="s">
        <v>424</v>
      </c>
      <c r="F175" s="3">
        <v>1950</v>
      </c>
      <c r="G175" s="6" t="s">
        <v>464</v>
      </c>
    </row>
    <row r="176" spans="1:7" x14ac:dyDescent="0.25">
      <c r="A176" s="3" t="s">
        <v>79</v>
      </c>
      <c r="B176" s="6" t="s">
        <v>465</v>
      </c>
      <c r="C176" s="6" t="s">
        <v>466</v>
      </c>
      <c r="D176" s="6" t="s">
        <v>467</v>
      </c>
      <c r="E176" s="6" t="s">
        <v>30</v>
      </c>
      <c r="F176" s="3">
        <v>1950</v>
      </c>
      <c r="G176" s="6" t="s">
        <v>468</v>
      </c>
    </row>
    <row r="177" spans="1:7" x14ac:dyDescent="0.25">
      <c r="A177" s="3"/>
      <c r="B177" s="6"/>
      <c r="C177" s="6"/>
      <c r="D177" s="6"/>
      <c r="E177" s="6"/>
      <c r="F177" s="3"/>
      <c r="G177" s="19"/>
    </row>
    <row r="178" spans="1:7" x14ac:dyDescent="0.25">
      <c r="A178" s="3" t="s">
        <v>79</v>
      </c>
      <c r="B178" s="6" t="s">
        <v>469</v>
      </c>
      <c r="C178" s="6" t="s">
        <v>313</v>
      </c>
      <c r="D178" s="6" t="s">
        <v>35</v>
      </c>
      <c r="E178" s="6" t="s">
        <v>235</v>
      </c>
      <c r="F178" s="3">
        <v>1951</v>
      </c>
      <c r="G178" s="6" t="s">
        <v>470</v>
      </c>
    </row>
    <row r="179" spans="1:7" x14ac:dyDescent="0.25">
      <c r="A179" s="3" t="s">
        <v>79</v>
      </c>
      <c r="B179" s="18" t="s">
        <v>471</v>
      </c>
      <c r="C179" s="6" t="s">
        <v>472</v>
      </c>
      <c r="D179" s="6"/>
      <c r="E179" s="6" t="s">
        <v>30</v>
      </c>
      <c r="F179" s="3">
        <v>1951</v>
      </c>
      <c r="G179" s="6" t="s">
        <v>473</v>
      </c>
    </row>
    <row r="180" spans="1:7" x14ac:dyDescent="0.25">
      <c r="A180" s="3" t="s">
        <v>79</v>
      </c>
      <c r="B180" s="18" t="s">
        <v>474</v>
      </c>
      <c r="C180" s="6" t="s">
        <v>9</v>
      </c>
      <c r="D180" s="6" t="s">
        <v>239</v>
      </c>
      <c r="E180" s="6" t="s">
        <v>174</v>
      </c>
      <c r="F180" s="3">
        <v>1951</v>
      </c>
      <c r="G180" s="6" t="s">
        <v>475</v>
      </c>
    </row>
    <row r="181" spans="1:7" x14ac:dyDescent="0.25">
      <c r="A181" s="3"/>
      <c r="B181" s="18"/>
      <c r="C181" s="6"/>
      <c r="D181" s="6"/>
      <c r="E181" s="6"/>
      <c r="F181" s="3"/>
      <c r="G181" s="6"/>
    </row>
    <row r="182" spans="1:7" x14ac:dyDescent="0.25">
      <c r="A182" s="3" t="s">
        <v>79</v>
      </c>
      <c r="B182" s="18" t="s">
        <v>476</v>
      </c>
      <c r="C182" s="6" t="s">
        <v>20</v>
      </c>
      <c r="D182" s="6" t="s">
        <v>477</v>
      </c>
      <c r="E182" s="6" t="s">
        <v>478</v>
      </c>
      <c r="F182" s="3">
        <v>1952</v>
      </c>
      <c r="G182" s="6" t="s">
        <v>479</v>
      </c>
    </row>
    <row r="183" spans="1:7" x14ac:dyDescent="0.25">
      <c r="A183" s="3" t="s">
        <v>79</v>
      </c>
      <c r="B183" s="18" t="s">
        <v>480</v>
      </c>
      <c r="C183" s="6" t="s">
        <v>109</v>
      </c>
      <c r="D183" s="6" t="s">
        <v>481</v>
      </c>
      <c r="E183" s="6" t="s">
        <v>300</v>
      </c>
      <c r="F183" s="3">
        <v>1952</v>
      </c>
      <c r="G183" s="6" t="s">
        <v>482</v>
      </c>
    </row>
    <row r="184" spans="1:7" x14ac:dyDescent="0.25">
      <c r="A184" s="3" t="s">
        <v>79</v>
      </c>
      <c r="B184" s="18" t="s">
        <v>483</v>
      </c>
      <c r="C184" s="6" t="s">
        <v>484</v>
      </c>
      <c r="D184" s="6"/>
      <c r="E184" s="6" t="s">
        <v>235</v>
      </c>
      <c r="F184" s="3">
        <v>1952</v>
      </c>
      <c r="G184" s="6" t="s">
        <v>485</v>
      </c>
    </row>
    <row r="185" spans="1:7" x14ac:dyDescent="0.25">
      <c r="A185" s="3" t="s">
        <v>79</v>
      </c>
      <c r="B185" s="18" t="s">
        <v>486</v>
      </c>
      <c r="C185" s="6" t="s">
        <v>313</v>
      </c>
      <c r="D185" s="6" t="s">
        <v>487</v>
      </c>
      <c r="E185" s="6" t="s">
        <v>488</v>
      </c>
      <c r="F185" s="3">
        <v>1952</v>
      </c>
      <c r="G185" s="6" t="s">
        <v>489</v>
      </c>
    </row>
    <row r="186" spans="1:7" x14ac:dyDescent="0.25">
      <c r="A186" s="3" t="s">
        <v>79</v>
      </c>
      <c r="B186" s="18" t="s">
        <v>490</v>
      </c>
      <c r="C186" s="6" t="s">
        <v>20</v>
      </c>
      <c r="D186" s="6" t="s">
        <v>461</v>
      </c>
      <c r="E186" s="6" t="s">
        <v>174</v>
      </c>
      <c r="F186" s="3">
        <v>1952</v>
      </c>
      <c r="G186" s="6" t="s">
        <v>491</v>
      </c>
    </row>
    <row r="187" spans="1:7" x14ac:dyDescent="0.25">
      <c r="A187" s="3" t="s">
        <v>79</v>
      </c>
      <c r="B187" s="18" t="s">
        <v>492</v>
      </c>
      <c r="C187" s="6" t="s">
        <v>493</v>
      </c>
      <c r="D187" s="6"/>
      <c r="E187" s="6" t="s">
        <v>478</v>
      </c>
      <c r="F187" s="3">
        <v>1952</v>
      </c>
      <c r="G187" s="6" t="s">
        <v>494</v>
      </c>
    </row>
    <row r="188" spans="1:7" x14ac:dyDescent="0.25">
      <c r="A188" s="3" t="s">
        <v>245</v>
      </c>
      <c r="B188" s="18" t="s">
        <v>440</v>
      </c>
      <c r="C188" s="6" t="s">
        <v>441</v>
      </c>
      <c r="D188" s="6" t="s">
        <v>495</v>
      </c>
      <c r="E188" s="6" t="s">
        <v>30</v>
      </c>
      <c r="F188" s="3">
        <v>1952</v>
      </c>
      <c r="G188" s="6" t="s">
        <v>496</v>
      </c>
    </row>
    <row r="189" spans="1:7" x14ac:dyDescent="0.25">
      <c r="A189" s="3" t="s">
        <v>245</v>
      </c>
      <c r="B189" s="18" t="s">
        <v>106</v>
      </c>
      <c r="C189" s="6" t="s">
        <v>102</v>
      </c>
      <c r="D189" s="6" t="s">
        <v>497</v>
      </c>
      <c r="E189" s="6" t="s">
        <v>30</v>
      </c>
      <c r="F189" s="3">
        <v>1952</v>
      </c>
      <c r="G189" s="6" t="s">
        <v>498</v>
      </c>
    </row>
    <row r="190" spans="1:7" x14ac:dyDescent="0.25">
      <c r="A190" s="3" t="s">
        <v>245</v>
      </c>
      <c r="B190" s="18" t="s">
        <v>499</v>
      </c>
      <c r="C190" s="6" t="s">
        <v>21</v>
      </c>
      <c r="D190" s="6" t="s">
        <v>180</v>
      </c>
      <c r="E190" s="6" t="s">
        <v>300</v>
      </c>
      <c r="F190" s="3">
        <v>1952</v>
      </c>
      <c r="G190" s="6" t="s">
        <v>500</v>
      </c>
    </row>
    <row r="191" spans="1:7" x14ac:dyDescent="0.25">
      <c r="A191" s="3" t="s">
        <v>245</v>
      </c>
      <c r="B191" s="18" t="s">
        <v>373</v>
      </c>
      <c r="C191" s="6" t="s">
        <v>374</v>
      </c>
      <c r="D191" s="6"/>
      <c r="E191" s="6" t="s">
        <v>30</v>
      </c>
      <c r="F191" s="3">
        <v>1952</v>
      </c>
      <c r="G191" s="6" t="s">
        <v>501</v>
      </c>
    </row>
    <row r="192" spans="1:7" x14ac:dyDescent="0.25">
      <c r="A192" s="3"/>
      <c r="B192" s="6"/>
      <c r="C192" s="6"/>
      <c r="D192" s="6"/>
      <c r="E192" s="6"/>
      <c r="F192" s="3"/>
      <c r="G192" s="6"/>
    </row>
    <row r="193" spans="1:7" x14ac:dyDescent="0.25">
      <c r="A193" s="3" t="s">
        <v>79</v>
      </c>
      <c r="B193" s="6" t="s">
        <v>502</v>
      </c>
      <c r="C193" s="6" t="s">
        <v>503</v>
      </c>
      <c r="D193" s="6" t="s">
        <v>463</v>
      </c>
      <c r="E193" s="6" t="s">
        <v>235</v>
      </c>
      <c r="F193" s="3">
        <v>1953</v>
      </c>
      <c r="G193" s="6" t="s">
        <v>504</v>
      </c>
    </row>
    <row r="194" spans="1:7" x14ac:dyDescent="0.25">
      <c r="A194" s="3" t="s">
        <v>79</v>
      </c>
      <c r="B194" s="6" t="s">
        <v>505</v>
      </c>
      <c r="C194" s="6" t="s">
        <v>506</v>
      </c>
      <c r="D194" s="6" t="s">
        <v>507</v>
      </c>
      <c r="E194" s="6" t="s">
        <v>30</v>
      </c>
      <c r="F194" s="3">
        <v>1953</v>
      </c>
      <c r="G194" s="6" t="s">
        <v>508</v>
      </c>
    </row>
    <row r="195" spans="1:7" x14ac:dyDescent="0.25">
      <c r="A195" s="3" t="s">
        <v>79</v>
      </c>
      <c r="B195" s="6" t="s">
        <v>509</v>
      </c>
      <c r="C195" s="6" t="s">
        <v>510</v>
      </c>
      <c r="D195" s="6"/>
      <c r="E195" s="6" t="s">
        <v>235</v>
      </c>
      <c r="F195" s="3">
        <v>1953</v>
      </c>
      <c r="G195" s="6" t="s">
        <v>511</v>
      </c>
    </row>
    <row r="196" spans="1:7" x14ac:dyDescent="0.25">
      <c r="A196" s="3" t="s">
        <v>79</v>
      </c>
      <c r="B196" s="6" t="s">
        <v>512</v>
      </c>
      <c r="C196" s="6" t="s">
        <v>513</v>
      </c>
      <c r="D196" s="6" t="s">
        <v>514</v>
      </c>
      <c r="E196" s="6" t="s">
        <v>235</v>
      </c>
      <c r="F196" s="3">
        <v>1953</v>
      </c>
      <c r="G196" s="6" t="s">
        <v>515</v>
      </c>
    </row>
    <row r="197" spans="1:7" x14ac:dyDescent="0.25">
      <c r="A197" s="3" t="s">
        <v>79</v>
      </c>
      <c r="B197" s="6" t="s">
        <v>516</v>
      </c>
      <c r="C197" s="6" t="s">
        <v>517</v>
      </c>
      <c r="D197" s="6" t="s">
        <v>518</v>
      </c>
      <c r="E197" s="6" t="s">
        <v>300</v>
      </c>
      <c r="F197" s="3">
        <v>1953</v>
      </c>
      <c r="G197" s="6" t="s">
        <v>519</v>
      </c>
    </row>
    <row r="198" spans="1:7" x14ac:dyDescent="0.25">
      <c r="A198" s="3" t="s">
        <v>245</v>
      </c>
      <c r="B198" s="6" t="s">
        <v>41</v>
      </c>
      <c r="C198" s="6" t="s">
        <v>113</v>
      </c>
      <c r="D198" s="6" t="s">
        <v>520</v>
      </c>
      <c r="E198" s="6" t="s">
        <v>235</v>
      </c>
      <c r="F198" s="3">
        <v>1953</v>
      </c>
      <c r="G198" s="6" t="s">
        <v>521</v>
      </c>
    </row>
    <row r="199" spans="1:7" x14ac:dyDescent="0.25">
      <c r="A199" s="3"/>
      <c r="B199" s="6"/>
      <c r="C199" s="6"/>
      <c r="D199" s="6"/>
      <c r="E199" s="6"/>
      <c r="F199" s="3"/>
      <c r="G199" s="6"/>
    </row>
    <row r="200" spans="1:7" x14ac:dyDescent="0.25">
      <c r="A200" s="3" t="s">
        <v>79</v>
      </c>
      <c r="B200" s="6" t="s">
        <v>522</v>
      </c>
      <c r="C200" s="6" t="s">
        <v>121</v>
      </c>
      <c r="D200" s="6" t="s">
        <v>523</v>
      </c>
      <c r="E200" s="6" t="s">
        <v>300</v>
      </c>
      <c r="F200" s="3">
        <v>1954</v>
      </c>
      <c r="G200" s="6" t="s">
        <v>524</v>
      </c>
    </row>
    <row r="201" spans="1:7" x14ac:dyDescent="0.25">
      <c r="A201" s="3" t="s">
        <v>79</v>
      </c>
      <c r="B201" s="6" t="s">
        <v>525</v>
      </c>
      <c r="C201" s="6" t="s">
        <v>109</v>
      </c>
      <c r="D201" s="6" t="s">
        <v>17</v>
      </c>
      <c r="E201" s="6" t="s">
        <v>235</v>
      </c>
      <c r="F201" s="3">
        <v>1954</v>
      </c>
      <c r="G201" s="6" t="s">
        <v>526</v>
      </c>
    </row>
    <row r="202" spans="1:7" x14ac:dyDescent="0.25">
      <c r="A202" s="3" t="s">
        <v>79</v>
      </c>
      <c r="B202" s="6" t="s">
        <v>527</v>
      </c>
      <c r="C202" s="6" t="s">
        <v>324</v>
      </c>
      <c r="D202" s="6" t="s">
        <v>138</v>
      </c>
      <c r="E202" s="6" t="s">
        <v>300</v>
      </c>
      <c r="F202" s="3">
        <v>1954</v>
      </c>
      <c r="G202" s="11" t="s">
        <v>528</v>
      </c>
    </row>
    <row r="203" spans="1:7" ht="9.75" customHeight="1" x14ac:dyDescent="0.25">
      <c r="A203" s="3" t="s">
        <v>79</v>
      </c>
      <c r="B203" s="6" t="s">
        <v>529</v>
      </c>
      <c r="C203" s="6" t="s">
        <v>426</v>
      </c>
      <c r="D203" s="6" t="s">
        <v>520</v>
      </c>
      <c r="E203" s="6" t="s">
        <v>488</v>
      </c>
      <c r="F203" s="3">
        <v>1954</v>
      </c>
      <c r="G203" s="6" t="s">
        <v>530</v>
      </c>
    </row>
    <row r="204" spans="1:7" x14ac:dyDescent="0.25">
      <c r="A204" s="3" t="s">
        <v>79</v>
      </c>
      <c r="B204" s="6" t="s">
        <v>531</v>
      </c>
      <c r="C204" s="6" t="s">
        <v>532</v>
      </c>
      <c r="D204" s="6" t="s">
        <v>533</v>
      </c>
      <c r="E204" s="6" t="s">
        <v>300</v>
      </c>
      <c r="F204" s="3">
        <v>1954</v>
      </c>
      <c r="G204" s="6" t="s">
        <v>534</v>
      </c>
    </row>
    <row r="205" spans="1:7" x14ac:dyDescent="0.25">
      <c r="A205" s="3" t="s">
        <v>79</v>
      </c>
      <c r="B205" s="6" t="s">
        <v>535</v>
      </c>
      <c r="C205" s="6" t="s">
        <v>536</v>
      </c>
      <c r="D205" s="6" t="s">
        <v>537</v>
      </c>
      <c r="E205" s="6" t="s">
        <v>300</v>
      </c>
      <c r="F205" s="3">
        <v>1954</v>
      </c>
      <c r="G205" s="6" t="s">
        <v>538</v>
      </c>
    </row>
    <row r="206" spans="1:7" s="20" customFormat="1" x14ac:dyDescent="0.25">
      <c r="A206" s="17" t="s">
        <v>79</v>
      </c>
      <c r="B206" s="18" t="s">
        <v>539</v>
      </c>
      <c r="C206" s="18" t="s">
        <v>409</v>
      </c>
      <c r="D206" s="18" t="s">
        <v>109</v>
      </c>
      <c r="E206" s="18" t="s">
        <v>300</v>
      </c>
      <c r="F206" s="17">
        <v>1954</v>
      </c>
      <c r="G206" s="18" t="s">
        <v>540</v>
      </c>
    </row>
    <row r="207" spans="1:7" x14ac:dyDescent="0.25">
      <c r="A207" s="3" t="s">
        <v>52</v>
      </c>
      <c r="B207" s="6" t="s">
        <v>150</v>
      </c>
      <c r="C207" s="6" t="s">
        <v>66</v>
      </c>
      <c r="D207" s="6" t="s">
        <v>541</v>
      </c>
      <c r="E207" s="6" t="s">
        <v>235</v>
      </c>
      <c r="F207" s="3">
        <v>1954</v>
      </c>
      <c r="G207" s="6" t="s">
        <v>542</v>
      </c>
    </row>
    <row r="208" spans="1:7" x14ac:dyDescent="0.25">
      <c r="A208" s="3" t="s">
        <v>245</v>
      </c>
      <c r="B208" s="6" t="s">
        <v>543</v>
      </c>
      <c r="C208" s="6" t="s">
        <v>544</v>
      </c>
      <c r="D208" s="6" t="s">
        <v>545</v>
      </c>
      <c r="E208" s="6" t="s">
        <v>546</v>
      </c>
      <c r="F208" s="3">
        <v>1954</v>
      </c>
      <c r="G208" s="6" t="s">
        <v>547</v>
      </c>
    </row>
    <row r="209" spans="1:7" x14ac:dyDescent="0.25">
      <c r="A209" s="3" t="s">
        <v>245</v>
      </c>
      <c r="B209" s="6" t="s">
        <v>548</v>
      </c>
      <c r="C209" s="6" t="s">
        <v>549</v>
      </c>
      <c r="D209" s="6"/>
      <c r="E209" s="6" t="s">
        <v>550</v>
      </c>
      <c r="F209" s="3">
        <v>1954</v>
      </c>
      <c r="G209" s="6" t="s">
        <v>551</v>
      </c>
    </row>
    <row r="210" spans="1:7" x14ac:dyDescent="0.25">
      <c r="A210" s="3" t="s">
        <v>245</v>
      </c>
      <c r="B210" s="6" t="s">
        <v>552</v>
      </c>
      <c r="C210" s="6" t="s">
        <v>272</v>
      </c>
      <c r="D210" s="6" t="s">
        <v>553</v>
      </c>
      <c r="E210" s="6" t="s">
        <v>488</v>
      </c>
      <c r="F210" s="3">
        <v>1954</v>
      </c>
      <c r="G210" s="6" t="s">
        <v>554</v>
      </c>
    </row>
    <row r="211" spans="1:7" x14ac:dyDescent="0.25">
      <c r="A211" s="3"/>
      <c r="B211" s="6"/>
      <c r="C211" s="6"/>
      <c r="D211" s="6"/>
      <c r="E211" s="6"/>
      <c r="F211" s="3"/>
      <c r="G211" s="6"/>
    </row>
    <row r="212" spans="1:7" x14ac:dyDescent="0.25">
      <c r="A212" s="3" t="s">
        <v>79</v>
      </c>
      <c r="B212" s="6" t="s">
        <v>555</v>
      </c>
      <c r="C212" s="6" t="s">
        <v>556</v>
      </c>
      <c r="D212" s="6"/>
      <c r="E212" s="6" t="s">
        <v>488</v>
      </c>
      <c r="F212" s="3">
        <v>1955</v>
      </c>
      <c r="G212" s="6" t="s">
        <v>557</v>
      </c>
    </row>
    <row r="213" spans="1:7" x14ac:dyDescent="0.25">
      <c r="A213" s="3" t="s">
        <v>79</v>
      </c>
      <c r="B213" s="6" t="s">
        <v>558</v>
      </c>
      <c r="C213" s="6" t="s">
        <v>20</v>
      </c>
      <c r="D213" s="6" t="s">
        <v>559</v>
      </c>
      <c r="E213" s="6" t="s">
        <v>253</v>
      </c>
      <c r="F213" s="3">
        <v>1955</v>
      </c>
      <c r="G213" s="6" t="s">
        <v>560</v>
      </c>
    </row>
    <row r="214" spans="1:7" x14ac:dyDescent="0.25">
      <c r="A214" s="3" t="s">
        <v>245</v>
      </c>
      <c r="B214" s="6" t="s">
        <v>561</v>
      </c>
      <c r="C214" s="6" t="s">
        <v>562</v>
      </c>
      <c r="D214" s="6"/>
      <c r="E214" s="6"/>
      <c r="F214" s="3">
        <v>1955</v>
      </c>
      <c r="G214" s="6" t="s">
        <v>563</v>
      </c>
    </row>
    <row r="215" spans="1:7" x14ac:dyDescent="0.25">
      <c r="A215" s="3"/>
      <c r="B215" s="6"/>
      <c r="C215" s="6"/>
      <c r="D215" s="6"/>
      <c r="E215" s="6"/>
      <c r="F215" s="3"/>
      <c r="G215" s="6"/>
    </row>
    <row r="216" spans="1:7" x14ac:dyDescent="0.25">
      <c r="A216" s="3" t="s">
        <v>79</v>
      </c>
      <c r="B216" s="6" t="s">
        <v>564</v>
      </c>
      <c r="C216" s="6" t="s">
        <v>466</v>
      </c>
      <c r="D216" s="6" t="s">
        <v>565</v>
      </c>
      <c r="E216" s="6" t="s">
        <v>488</v>
      </c>
      <c r="F216" s="3">
        <v>1956</v>
      </c>
      <c r="G216" s="6" t="s">
        <v>566</v>
      </c>
    </row>
    <row r="217" spans="1:7" x14ac:dyDescent="0.25">
      <c r="A217" s="3" t="s">
        <v>79</v>
      </c>
      <c r="B217" s="6" t="s">
        <v>567</v>
      </c>
      <c r="C217" s="6" t="s">
        <v>109</v>
      </c>
      <c r="D217" s="6" t="s">
        <v>377</v>
      </c>
      <c r="E217" s="6" t="s">
        <v>488</v>
      </c>
      <c r="F217" s="3">
        <v>1956</v>
      </c>
      <c r="G217" s="6" t="str">
        <f>HYPERLINK("http://uwashingtonworldcatorgoffcampuslibwashingtonedu/title/practical-analysis-of-soils-engineering-problems-in-the-douglas-fir-region-with-special-emphasis-on-road-construction/oclc/7107097&amp;referer=brief_results","A practical analysis of soils engineering problems in the Douglas fir region, with special emphasis on road construction")</f>
        <v>A practical analysis of soils engineering problems in the Douglas fir region, with special emphasis on road construction</v>
      </c>
    </row>
    <row r="218" spans="1:7" x14ac:dyDescent="0.25">
      <c r="A218" s="3" t="s">
        <v>79</v>
      </c>
      <c r="B218" s="6" t="s">
        <v>568</v>
      </c>
      <c r="C218" s="6" t="s">
        <v>569</v>
      </c>
      <c r="D218" s="6"/>
      <c r="E218" s="6" t="s">
        <v>488</v>
      </c>
      <c r="F218" s="3">
        <v>1956</v>
      </c>
      <c r="G218" s="6" t="s">
        <v>570</v>
      </c>
    </row>
    <row r="219" spans="1:7" x14ac:dyDescent="0.25">
      <c r="A219" s="3" t="s">
        <v>79</v>
      </c>
      <c r="B219" s="6" t="s">
        <v>571</v>
      </c>
      <c r="C219" s="6" t="s">
        <v>20</v>
      </c>
      <c r="D219" s="6" t="s">
        <v>572</v>
      </c>
      <c r="E219" s="6" t="s">
        <v>235</v>
      </c>
      <c r="F219" s="3">
        <v>1956</v>
      </c>
      <c r="G219" s="6" t="s">
        <v>573</v>
      </c>
    </row>
    <row r="220" spans="1:7" x14ac:dyDescent="0.25">
      <c r="A220" s="3" t="s">
        <v>52</v>
      </c>
      <c r="B220" s="6" t="s">
        <v>574</v>
      </c>
      <c r="C220" s="6" t="s">
        <v>575</v>
      </c>
      <c r="D220" s="6"/>
      <c r="E220" s="6" t="s">
        <v>488</v>
      </c>
      <c r="F220" s="3">
        <v>1956</v>
      </c>
      <c r="G220" s="6" t="s">
        <v>576</v>
      </c>
    </row>
    <row r="221" spans="1:7" x14ac:dyDescent="0.25">
      <c r="A221" s="3" t="s">
        <v>245</v>
      </c>
      <c r="B221" s="6" t="s">
        <v>577</v>
      </c>
      <c r="C221" s="6" t="s">
        <v>506</v>
      </c>
      <c r="D221" s="6" t="s">
        <v>578</v>
      </c>
      <c r="E221" s="6" t="s">
        <v>300</v>
      </c>
      <c r="F221" s="3">
        <v>1956</v>
      </c>
      <c r="G221" s="6" t="s">
        <v>579</v>
      </c>
    </row>
    <row r="222" spans="1:7" x14ac:dyDescent="0.25">
      <c r="A222" s="3" t="s">
        <v>245</v>
      </c>
      <c r="B222" s="6" t="s">
        <v>580</v>
      </c>
      <c r="C222" s="6" t="s">
        <v>109</v>
      </c>
      <c r="D222" s="6" t="s">
        <v>581</v>
      </c>
      <c r="E222" s="6" t="s">
        <v>243</v>
      </c>
      <c r="F222" s="3">
        <v>1956</v>
      </c>
      <c r="G222" s="6" t="s">
        <v>582</v>
      </c>
    </row>
    <row r="223" spans="1:7" x14ac:dyDescent="0.25">
      <c r="A223" s="3" t="s">
        <v>245</v>
      </c>
      <c r="B223" s="6" t="s">
        <v>583</v>
      </c>
      <c r="C223" s="6" t="s">
        <v>144</v>
      </c>
      <c r="D223" s="6" t="s">
        <v>584</v>
      </c>
      <c r="E223" s="6" t="s">
        <v>30</v>
      </c>
      <c r="F223" s="3">
        <v>1956</v>
      </c>
      <c r="G223" s="6" t="s">
        <v>585</v>
      </c>
    </row>
    <row r="224" spans="1:7" x14ac:dyDescent="0.25">
      <c r="A224" s="3" t="s">
        <v>245</v>
      </c>
      <c r="B224" s="6" t="s">
        <v>474</v>
      </c>
      <c r="C224" s="6" t="s">
        <v>9</v>
      </c>
      <c r="D224" s="6" t="s">
        <v>239</v>
      </c>
      <c r="E224" s="6" t="s">
        <v>174</v>
      </c>
      <c r="F224" s="3">
        <v>1956</v>
      </c>
      <c r="G224" s="6" t="s">
        <v>586</v>
      </c>
    </row>
    <row r="225" spans="1:7" x14ac:dyDescent="0.25">
      <c r="A225" s="3"/>
      <c r="B225" s="6"/>
      <c r="C225" s="6"/>
      <c r="D225" s="6"/>
      <c r="E225" s="6"/>
      <c r="F225" s="3"/>
      <c r="G225" s="6"/>
    </row>
    <row r="226" spans="1:7" x14ac:dyDescent="0.25">
      <c r="A226" s="3" t="s">
        <v>79</v>
      </c>
      <c r="B226" s="6" t="s">
        <v>168</v>
      </c>
      <c r="C226" s="6" t="s">
        <v>28</v>
      </c>
      <c r="D226" s="6" t="s">
        <v>438</v>
      </c>
      <c r="E226" s="6" t="s">
        <v>379</v>
      </c>
      <c r="F226" s="3">
        <v>1957</v>
      </c>
      <c r="G226" s="6" t="s">
        <v>587</v>
      </c>
    </row>
    <row r="227" spans="1:7" x14ac:dyDescent="0.25">
      <c r="A227" s="3" t="s">
        <v>79</v>
      </c>
      <c r="B227" s="6" t="s">
        <v>588</v>
      </c>
      <c r="C227" s="6" t="s">
        <v>101</v>
      </c>
      <c r="D227" s="6" t="s">
        <v>487</v>
      </c>
      <c r="E227" s="6" t="s">
        <v>235</v>
      </c>
      <c r="F227" s="3">
        <v>1957</v>
      </c>
      <c r="G227" s="6" t="s">
        <v>589</v>
      </c>
    </row>
    <row r="228" spans="1:7" x14ac:dyDescent="0.25">
      <c r="A228" s="3" t="s">
        <v>79</v>
      </c>
      <c r="B228" s="6" t="s">
        <v>590</v>
      </c>
      <c r="C228" s="6" t="s">
        <v>591</v>
      </c>
      <c r="D228" s="6" t="s">
        <v>467</v>
      </c>
      <c r="E228" s="6" t="s">
        <v>488</v>
      </c>
      <c r="F228" s="3">
        <v>1957</v>
      </c>
      <c r="G228" s="6" t="s">
        <v>592</v>
      </c>
    </row>
    <row r="229" spans="1:7" x14ac:dyDescent="0.25">
      <c r="A229" s="3" t="s">
        <v>79</v>
      </c>
      <c r="B229" s="6" t="s">
        <v>593</v>
      </c>
      <c r="C229" s="6" t="s">
        <v>102</v>
      </c>
      <c r="D229" s="6" t="s">
        <v>487</v>
      </c>
      <c r="E229" s="6" t="s">
        <v>594</v>
      </c>
      <c r="F229" s="3">
        <v>1957</v>
      </c>
      <c r="G229" s="6" t="s">
        <v>595</v>
      </c>
    </row>
    <row r="230" spans="1:7" x14ac:dyDescent="0.25">
      <c r="A230" s="3" t="s">
        <v>79</v>
      </c>
      <c r="B230" s="6" t="s">
        <v>596</v>
      </c>
      <c r="C230" s="6" t="s">
        <v>597</v>
      </c>
      <c r="D230" s="6" t="s">
        <v>77</v>
      </c>
      <c r="E230" s="6" t="s">
        <v>598</v>
      </c>
      <c r="F230" s="3">
        <v>1957</v>
      </c>
      <c r="G230" s="6" t="s">
        <v>599</v>
      </c>
    </row>
    <row r="231" spans="1:7" x14ac:dyDescent="0.25">
      <c r="A231" s="3" t="s">
        <v>79</v>
      </c>
      <c r="B231" s="6" t="s">
        <v>600</v>
      </c>
      <c r="C231" s="6" t="s">
        <v>601</v>
      </c>
      <c r="D231" s="6" t="s">
        <v>17</v>
      </c>
      <c r="E231" s="6" t="s">
        <v>488</v>
      </c>
      <c r="F231" s="3">
        <v>1957</v>
      </c>
      <c r="G231" s="6" t="s">
        <v>602</v>
      </c>
    </row>
    <row r="232" spans="1:7" x14ac:dyDescent="0.25">
      <c r="A232" s="3" t="s">
        <v>79</v>
      </c>
      <c r="B232" s="6" t="s">
        <v>603</v>
      </c>
      <c r="C232" s="6" t="s">
        <v>604</v>
      </c>
      <c r="D232" s="6"/>
      <c r="E232" s="6" t="s">
        <v>235</v>
      </c>
      <c r="F232" s="3">
        <v>1957</v>
      </c>
      <c r="G232" s="6" t="s">
        <v>605</v>
      </c>
    </row>
    <row r="233" spans="1:7" x14ac:dyDescent="0.25">
      <c r="A233" s="3" t="s">
        <v>6</v>
      </c>
      <c r="B233" s="6" t="s">
        <v>606</v>
      </c>
      <c r="C233" s="6" t="s">
        <v>20</v>
      </c>
      <c r="D233" s="6" t="s">
        <v>607</v>
      </c>
      <c r="E233" s="6" t="s">
        <v>488</v>
      </c>
      <c r="F233" s="3">
        <v>1957</v>
      </c>
      <c r="G233" s="6" t="s">
        <v>608</v>
      </c>
    </row>
    <row r="234" spans="1:7" x14ac:dyDescent="0.25">
      <c r="A234" s="3"/>
      <c r="B234" s="6"/>
      <c r="C234" s="6"/>
      <c r="D234" s="6"/>
      <c r="E234" s="6"/>
      <c r="F234" s="3"/>
      <c r="G234" s="6"/>
    </row>
    <row r="235" spans="1:7" x14ac:dyDescent="0.25">
      <c r="A235" s="3" t="s">
        <v>79</v>
      </c>
      <c r="B235" s="6" t="s">
        <v>609</v>
      </c>
      <c r="C235" s="6" t="s">
        <v>20</v>
      </c>
      <c r="D235" s="6"/>
      <c r="E235" s="6" t="s">
        <v>594</v>
      </c>
      <c r="F235" s="3">
        <v>1958</v>
      </c>
      <c r="G235" s="6" t="s">
        <v>610</v>
      </c>
    </row>
    <row r="236" spans="1:7" x14ac:dyDescent="0.25">
      <c r="A236" s="3" t="s">
        <v>79</v>
      </c>
      <c r="B236" s="6" t="s">
        <v>611</v>
      </c>
      <c r="C236" s="6" t="s">
        <v>20</v>
      </c>
      <c r="D236" s="6" t="s">
        <v>101</v>
      </c>
      <c r="E236" s="6" t="s">
        <v>550</v>
      </c>
      <c r="F236" s="3">
        <v>1958</v>
      </c>
      <c r="G236" s="6" t="s">
        <v>612</v>
      </c>
    </row>
    <row r="237" spans="1:7" x14ac:dyDescent="0.25">
      <c r="A237" s="3" t="s">
        <v>79</v>
      </c>
      <c r="B237" s="6" t="s">
        <v>613</v>
      </c>
      <c r="C237" s="6" t="s">
        <v>614</v>
      </c>
      <c r="D237" s="6" t="s">
        <v>615</v>
      </c>
      <c r="E237" s="6" t="s">
        <v>594</v>
      </c>
      <c r="F237" s="3">
        <v>1958</v>
      </c>
      <c r="G237" s="6" t="s">
        <v>616</v>
      </c>
    </row>
    <row r="238" spans="1:7" x14ac:dyDescent="0.25">
      <c r="A238" s="3" t="s">
        <v>79</v>
      </c>
      <c r="B238" s="6" t="s">
        <v>617</v>
      </c>
      <c r="C238" s="6" t="s">
        <v>77</v>
      </c>
      <c r="D238" s="6" t="s">
        <v>581</v>
      </c>
      <c r="E238" s="6" t="s">
        <v>243</v>
      </c>
      <c r="F238" s="3">
        <v>1958</v>
      </c>
      <c r="G238" s="6" t="s">
        <v>618</v>
      </c>
    </row>
    <row r="239" spans="1:7" x14ac:dyDescent="0.25">
      <c r="A239" s="3" t="s">
        <v>79</v>
      </c>
      <c r="B239" s="6" t="s">
        <v>619</v>
      </c>
      <c r="C239" s="6" t="s">
        <v>20</v>
      </c>
      <c r="D239" s="6" t="s">
        <v>620</v>
      </c>
      <c r="E239" s="6" t="s">
        <v>235</v>
      </c>
      <c r="F239" s="3">
        <v>1958</v>
      </c>
      <c r="G239" s="6" t="s">
        <v>621</v>
      </c>
    </row>
    <row r="240" spans="1:7" x14ac:dyDescent="0.25">
      <c r="A240" s="3" t="s">
        <v>79</v>
      </c>
      <c r="B240" s="6" t="s">
        <v>622</v>
      </c>
      <c r="C240" s="6" t="s">
        <v>77</v>
      </c>
      <c r="D240" s="6" t="s">
        <v>101</v>
      </c>
      <c r="E240" s="6" t="s">
        <v>594</v>
      </c>
      <c r="F240" s="3">
        <v>1958</v>
      </c>
      <c r="G240" s="6" t="s">
        <v>623</v>
      </c>
    </row>
    <row r="241" spans="1:7" x14ac:dyDescent="0.25">
      <c r="A241" s="3" t="s">
        <v>79</v>
      </c>
      <c r="B241" s="6" t="s">
        <v>624</v>
      </c>
      <c r="C241" s="6" t="s">
        <v>625</v>
      </c>
      <c r="D241" s="6" t="s">
        <v>626</v>
      </c>
      <c r="E241" s="6" t="s">
        <v>235</v>
      </c>
      <c r="F241" s="3">
        <v>1958</v>
      </c>
      <c r="G241" s="6" t="s">
        <v>627</v>
      </c>
    </row>
    <row r="242" spans="1:7" x14ac:dyDescent="0.25">
      <c r="A242" s="3" t="s">
        <v>6</v>
      </c>
      <c r="B242" s="6" t="s">
        <v>628</v>
      </c>
      <c r="C242" s="6" t="s">
        <v>101</v>
      </c>
      <c r="D242" s="6" t="s">
        <v>537</v>
      </c>
      <c r="E242" s="6" t="s">
        <v>488</v>
      </c>
      <c r="F242" s="3">
        <v>1958</v>
      </c>
      <c r="G242" s="6" t="s">
        <v>629</v>
      </c>
    </row>
    <row r="243" spans="1:7" x14ac:dyDescent="0.25">
      <c r="A243" s="3" t="s">
        <v>245</v>
      </c>
      <c r="B243" s="6" t="s">
        <v>168</v>
      </c>
      <c r="C243" s="6" t="s">
        <v>20</v>
      </c>
      <c r="D243" s="6" t="s">
        <v>77</v>
      </c>
      <c r="E243" s="6" t="s">
        <v>300</v>
      </c>
      <c r="F243" s="3">
        <v>1958</v>
      </c>
      <c r="G243" s="6" t="s">
        <v>630</v>
      </c>
    </row>
    <row r="244" spans="1:7" x14ac:dyDescent="0.25">
      <c r="A244" s="3"/>
      <c r="B244" s="6"/>
      <c r="C244" s="6"/>
      <c r="D244" s="6"/>
      <c r="E244" s="6"/>
      <c r="F244" s="3"/>
      <c r="G244" s="6"/>
    </row>
    <row r="245" spans="1:7" x14ac:dyDescent="0.25">
      <c r="A245" s="3" t="s">
        <v>79</v>
      </c>
      <c r="B245" s="6" t="s">
        <v>227</v>
      </c>
      <c r="C245" s="6" t="s">
        <v>165</v>
      </c>
      <c r="D245" s="6" t="s">
        <v>631</v>
      </c>
      <c r="E245" s="6" t="s">
        <v>300</v>
      </c>
      <c r="F245" s="3">
        <v>1959</v>
      </c>
      <c r="G245" s="6" t="s">
        <v>632</v>
      </c>
    </row>
    <row r="246" spans="1:7" x14ac:dyDescent="0.25">
      <c r="A246" s="3" t="s">
        <v>79</v>
      </c>
      <c r="B246" s="6" t="s">
        <v>633</v>
      </c>
      <c r="C246" s="6" t="s">
        <v>109</v>
      </c>
      <c r="D246" s="6" t="s">
        <v>634</v>
      </c>
      <c r="E246" s="6" t="s">
        <v>300</v>
      </c>
      <c r="F246" s="3">
        <v>1959</v>
      </c>
      <c r="G246" s="6" t="s">
        <v>635</v>
      </c>
    </row>
    <row r="247" spans="1:7" x14ac:dyDescent="0.25">
      <c r="A247" s="3" t="s">
        <v>79</v>
      </c>
      <c r="B247" s="6" t="s">
        <v>636</v>
      </c>
      <c r="C247" s="6" t="s">
        <v>637</v>
      </c>
      <c r="D247" s="6"/>
      <c r="E247" s="6" t="s">
        <v>594</v>
      </c>
      <c r="F247" s="3">
        <v>1959</v>
      </c>
      <c r="G247" s="6" t="s">
        <v>638</v>
      </c>
    </row>
    <row r="248" spans="1:7" x14ac:dyDescent="0.25">
      <c r="A248" s="3" t="s">
        <v>79</v>
      </c>
      <c r="B248" s="6" t="s">
        <v>639</v>
      </c>
      <c r="C248" s="6" t="s">
        <v>54</v>
      </c>
      <c r="D248" s="6" t="s">
        <v>272</v>
      </c>
      <c r="E248" s="6" t="s">
        <v>379</v>
      </c>
      <c r="F248" s="3">
        <v>1959</v>
      </c>
      <c r="G248" s="6" t="s">
        <v>640</v>
      </c>
    </row>
    <row r="249" spans="1:7" x14ac:dyDescent="0.25">
      <c r="A249" s="3" t="s">
        <v>79</v>
      </c>
      <c r="B249" s="6" t="s">
        <v>641</v>
      </c>
      <c r="C249" s="6" t="s">
        <v>523</v>
      </c>
      <c r="D249" s="6" t="s">
        <v>17</v>
      </c>
      <c r="E249" s="6" t="s">
        <v>488</v>
      </c>
      <c r="F249" s="3">
        <v>1959</v>
      </c>
      <c r="G249" s="6" t="s">
        <v>642</v>
      </c>
    </row>
    <row r="250" spans="1:7" x14ac:dyDescent="0.25">
      <c r="A250" s="3" t="s">
        <v>79</v>
      </c>
      <c r="B250" s="6" t="s">
        <v>643</v>
      </c>
      <c r="C250" s="6" t="s">
        <v>644</v>
      </c>
      <c r="D250" s="6"/>
      <c r="E250" s="6" t="s">
        <v>645</v>
      </c>
      <c r="F250" s="3">
        <v>1959</v>
      </c>
      <c r="G250" s="6" t="s">
        <v>646</v>
      </c>
    </row>
    <row r="251" spans="1:7" x14ac:dyDescent="0.25">
      <c r="A251" s="3" t="s">
        <v>245</v>
      </c>
      <c r="B251" s="6" t="s">
        <v>647</v>
      </c>
      <c r="C251" s="6" t="s">
        <v>239</v>
      </c>
      <c r="D251" s="6" t="s">
        <v>648</v>
      </c>
      <c r="E251" s="6" t="s">
        <v>594</v>
      </c>
      <c r="F251" s="3">
        <v>1959</v>
      </c>
      <c r="G251" s="6" t="s">
        <v>649</v>
      </c>
    </row>
    <row r="252" spans="1:7" x14ac:dyDescent="0.25">
      <c r="A252" s="3"/>
      <c r="B252" s="6"/>
      <c r="C252" s="6"/>
      <c r="D252" s="6"/>
      <c r="E252" s="6"/>
      <c r="F252" s="3"/>
      <c r="G252" s="6"/>
    </row>
    <row r="253" spans="1:7" x14ac:dyDescent="0.25">
      <c r="A253" s="3" t="s">
        <v>79</v>
      </c>
      <c r="B253" s="6" t="s">
        <v>650</v>
      </c>
      <c r="C253" s="6" t="s">
        <v>651</v>
      </c>
      <c r="D253" s="6" t="s">
        <v>652</v>
      </c>
      <c r="E253" s="6" t="s">
        <v>379</v>
      </c>
      <c r="F253" s="3">
        <v>1960</v>
      </c>
      <c r="G253" s="6" t="s">
        <v>653</v>
      </c>
    </row>
    <row r="254" spans="1:7" x14ac:dyDescent="0.25">
      <c r="A254" s="3" t="s">
        <v>79</v>
      </c>
      <c r="B254" s="6" t="s">
        <v>654</v>
      </c>
      <c r="C254" s="6" t="s">
        <v>109</v>
      </c>
      <c r="D254" s="6" t="s">
        <v>655</v>
      </c>
      <c r="E254" s="6" t="s">
        <v>594</v>
      </c>
      <c r="F254" s="3">
        <v>1960</v>
      </c>
      <c r="G254" s="6" t="s">
        <v>656</v>
      </c>
    </row>
    <row r="255" spans="1:7" x14ac:dyDescent="0.25">
      <c r="A255" s="3" t="s">
        <v>79</v>
      </c>
      <c r="B255" s="6" t="s">
        <v>657</v>
      </c>
      <c r="C255" s="6" t="s">
        <v>658</v>
      </c>
      <c r="D255" s="6" t="s">
        <v>58</v>
      </c>
      <c r="E255" s="6" t="s">
        <v>379</v>
      </c>
      <c r="F255" s="3">
        <v>1960</v>
      </c>
      <c r="G255" s="6" t="s">
        <v>659</v>
      </c>
    </row>
    <row r="256" spans="1:7" x14ac:dyDescent="0.25">
      <c r="A256" s="3" t="s">
        <v>79</v>
      </c>
      <c r="B256" s="6" t="s">
        <v>660</v>
      </c>
      <c r="C256" s="6" t="s">
        <v>661</v>
      </c>
      <c r="D256" s="6" t="s">
        <v>54</v>
      </c>
      <c r="E256" s="6" t="s">
        <v>594</v>
      </c>
      <c r="F256" s="3">
        <v>1960</v>
      </c>
      <c r="G256" s="6" t="s">
        <v>662</v>
      </c>
    </row>
    <row r="257" spans="1:7" x14ac:dyDescent="0.25">
      <c r="A257" s="3" t="s">
        <v>6</v>
      </c>
      <c r="B257" s="6" t="s">
        <v>663</v>
      </c>
      <c r="C257" s="6" t="s">
        <v>664</v>
      </c>
      <c r="D257" s="6"/>
      <c r="E257" s="6" t="s">
        <v>488</v>
      </c>
      <c r="F257" s="3">
        <v>1960</v>
      </c>
      <c r="G257" s="6" t="s">
        <v>665</v>
      </c>
    </row>
    <row r="258" spans="1:7" x14ac:dyDescent="0.25">
      <c r="A258" s="3" t="s">
        <v>6</v>
      </c>
      <c r="B258" s="6" t="s">
        <v>666</v>
      </c>
      <c r="C258" s="6" t="s">
        <v>667</v>
      </c>
      <c r="D258" s="6"/>
      <c r="E258" s="6" t="s">
        <v>488</v>
      </c>
      <c r="F258" s="3">
        <v>1960</v>
      </c>
      <c r="G258" s="6" t="s">
        <v>668</v>
      </c>
    </row>
    <row r="259" spans="1:7" x14ac:dyDescent="0.25">
      <c r="A259" s="3"/>
      <c r="B259" s="6"/>
      <c r="C259" s="6"/>
      <c r="D259" s="6"/>
      <c r="E259" s="6"/>
      <c r="F259" s="3"/>
      <c r="G259" s="6"/>
    </row>
    <row r="260" spans="1:7" x14ac:dyDescent="0.25">
      <c r="A260" s="3" t="s">
        <v>79</v>
      </c>
      <c r="B260" s="6" t="s">
        <v>669</v>
      </c>
      <c r="C260" s="6" t="s">
        <v>309</v>
      </c>
      <c r="D260" s="6" t="s">
        <v>670</v>
      </c>
      <c r="E260" s="6" t="s">
        <v>235</v>
      </c>
      <c r="F260" s="3">
        <v>1961</v>
      </c>
      <c r="G260" s="6" t="s">
        <v>671</v>
      </c>
    </row>
    <row r="261" spans="1:7" x14ac:dyDescent="0.25">
      <c r="A261" s="3" t="s">
        <v>79</v>
      </c>
      <c r="B261" s="6" t="s">
        <v>672</v>
      </c>
      <c r="C261" s="6" t="s">
        <v>673</v>
      </c>
      <c r="D261" s="6" t="s">
        <v>416</v>
      </c>
      <c r="E261" s="6" t="s">
        <v>235</v>
      </c>
      <c r="F261" s="3">
        <v>1961</v>
      </c>
      <c r="G261" s="6" t="s">
        <v>674</v>
      </c>
    </row>
    <row r="262" spans="1:7" x14ac:dyDescent="0.25">
      <c r="A262" s="3" t="s">
        <v>79</v>
      </c>
      <c r="B262" s="6" t="s">
        <v>675</v>
      </c>
      <c r="C262" s="6" t="s">
        <v>676</v>
      </c>
      <c r="D262" s="6"/>
      <c r="E262" s="6" t="s">
        <v>379</v>
      </c>
      <c r="F262" s="3">
        <v>1961</v>
      </c>
      <c r="G262" s="6" t="s">
        <v>677</v>
      </c>
    </row>
    <row r="263" spans="1:7" x14ac:dyDescent="0.25">
      <c r="A263" s="3" t="s">
        <v>79</v>
      </c>
      <c r="B263" s="6" t="s">
        <v>678</v>
      </c>
      <c r="C263" s="6" t="s">
        <v>20</v>
      </c>
      <c r="D263" s="6" t="s">
        <v>537</v>
      </c>
      <c r="E263" s="6" t="s">
        <v>235</v>
      </c>
      <c r="F263" s="3">
        <v>1961</v>
      </c>
      <c r="G263" s="6" t="s">
        <v>679</v>
      </c>
    </row>
    <row r="264" spans="1:7" x14ac:dyDescent="0.25">
      <c r="A264" s="3" t="s">
        <v>79</v>
      </c>
      <c r="B264" s="6" t="s">
        <v>680</v>
      </c>
      <c r="C264" s="6" t="s">
        <v>324</v>
      </c>
      <c r="D264" s="6" t="s">
        <v>681</v>
      </c>
      <c r="E264" s="6" t="s">
        <v>594</v>
      </c>
      <c r="F264" s="3">
        <v>1961</v>
      </c>
      <c r="G264" s="6" t="s">
        <v>682</v>
      </c>
    </row>
    <row r="265" spans="1:7" x14ac:dyDescent="0.25">
      <c r="A265" s="3" t="s">
        <v>79</v>
      </c>
      <c r="B265" s="6" t="s">
        <v>683</v>
      </c>
      <c r="C265" s="6" t="s">
        <v>684</v>
      </c>
      <c r="D265" s="6" t="s">
        <v>685</v>
      </c>
      <c r="E265" s="6" t="s">
        <v>550</v>
      </c>
      <c r="F265" s="3">
        <v>1961</v>
      </c>
      <c r="G265" s="6" t="s">
        <v>686</v>
      </c>
    </row>
    <row r="266" spans="1:7" x14ac:dyDescent="0.25">
      <c r="A266" s="3" t="s">
        <v>79</v>
      </c>
      <c r="B266" s="6" t="s">
        <v>687</v>
      </c>
      <c r="C266" s="6" t="s">
        <v>581</v>
      </c>
      <c r="D266" s="6" t="s">
        <v>487</v>
      </c>
      <c r="E266" s="6" t="s">
        <v>488</v>
      </c>
      <c r="F266" s="3">
        <v>1961</v>
      </c>
      <c r="G266" s="6" t="s">
        <v>688</v>
      </c>
    </row>
    <row r="267" spans="1:7" x14ac:dyDescent="0.25">
      <c r="A267" s="3" t="s">
        <v>79</v>
      </c>
      <c r="B267" s="6" t="s">
        <v>689</v>
      </c>
      <c r="C267" s="6" t="s">
        <v>690</v>
      </c>
      <c r="D267" s="6" t="s">
        <v>487</v>
      </c>
      <c r="E267" s="6" t="s">
        <v>550</v>
      </c>
      <c r="F267" s="3">
        <v>1961</v>
      </c>
      <c r="G267" s="6" t="s">
        <v>691</v>
      </c>
    </row>
    <row r="268" spans="1:7" x14ac:dyDescent="0.25">
      <c r="A268" s="3" t="s">
        <v>79</v>
      </c>
      <c r="B268" s="6" t="s">
        <v>692</v>
      </c>
      <c r="C268" s="6" t="s">
        <v>658</v>
      </c>
      <c r="D268" s="6" t="s">
        <v>520</v>
      </c>
      <c r="E268" s="6" t="s">
        <v>243</v>
      </c>
      <c r="F268" s="3">
        <v>1961</v>
      </c>
      <c r="G268" s="6" t="s">
        <v>693</v>
      </c>
    </row>
    <row r="269" spans="1:7" x14ac:dyDescent="0.25">
      <c r="A269" s="3" t="s">
        <v>79</v>
      </c>
      <c r="B269" s="6" t="s">
        <v>694</v>
      </c>
      <c r="C269" s="6" t="s">
        <v>695</v>
      </c>
      <c r="D269" s="6" t="s">
        <v>696</v>
      </c>
      <c r="E269" s="6" t="s">
        <v>379</v>
      </c>
      <c r="F269" s="3">
        <v>1961</v>
      </c>
      <c r="G269" s="6" t="s">
        <v>697</v>
      </c>
    </row>
    <row r="270" spans="1:7" x14ac:dyDescent="0.25">
      <c r="A270" s="3" t="s">
        <v>79</v>
      </c>
      <c r="B270" s="6" t="s">
        <v>698</v>
      </c>
      <c r="C270" s="6" t="s">
        <v>699</v>
      </c>
      <c r="D270" s="6" t="s">
        <v>700</v>
      </c>
      <c r="E270" s="6" t="s">
        <v>645</v>
      </c>
      <c r="F270" s="3">
        <v>1961</v>
      </c>
      <c r="G270" s="6" t="s">
        <v>701</v>
      </c>
    </row>
    <row r="271" spans="1:7" x14ac:dyDescent="0.25">
      <c r="A271" s="3" t="s">
        <v>79</v>
      </c>
      <c r="B271" s="6" t="s">
        <v>702</v>
      </c>
      <c r="C271" s="6" t="s">
        <v>113</v>
      </c>
      <c r="D271" s="6" t="s">
        <v>703</v>
      </c>
      <c r="E271" s="6" t="s">
        <v>594</v>
      </c>
      <c r="F271" s="3">
        <v>1961</v>
      </c>
      <c r="G271" s="6" t="s">
        <v>704</v>
      </c>
    </row>
    <row r="272" spans="1:7" x14ac:dyDescent="0.25">
      <c r="A272" s="3" t="s">
        <v>79</v>
      </c>
      <c r="B272" s="6" t="s">
        <v>705</v>
      </c>
      <c r="C272" s="6" t="s">
        <v>487</v>
      </c>
      <c r="D272" s="6"/>
      <c r="E272" s="6" t="s">
        <v>550</v>
      </c>
      <c r="F272" s="3">
        <v>1961</v>
      </c>
      <c r="G272" s="6" t="s">
        <v>706</v>
      </c>
    </row>
    <row r="273" spans="1:7" x14ac:dyDescent="0.25">
      <c r="A273" s="3" t="s">
        <v>79</v>
      </c>
      <c r="B273" s="6" t="s">
        <v>707</v>
      </c>
      <c r="C273" s="6" t="s">
        <v>109</v>
      </c>
      <c r="D273" s="6" t="s">
        <v>708</v>
      </c>
      <c r="E273" s="6" t="s">
        <v>594</v>
      </c>
      <c r="F273" s="3">
        <v>1961</v>
      </c>
      <c r="G273" s="6" t="s">
        <v>709</v>
      </c>
    </row>
    <row r="274" spans="1:7" x14ac:dyDescent="0.25">
      <c r="A274" s="3" t="s">
        <v>79</v>
      </c>
      <c r="B274" s="6" t="s">
        <v>710</v>
      </c>
      <c r="C274" s="6" t="s">
        <v>711</v>
      </c>
      <c r="D274" s="6" t="s">
        <v>712</v>
      </c>
      <c r="E274" s="6" t="s">
        <v>594</v>
      </c>
      <c r="F274" s="3">
        <v>1961</v>
      </c>
      <c r="G274" s="6" t="s">
        <v>713</v>
      </c>
    </row>
    <row r="275" spans="1:7" x14ac:dyDescent="0.25">
      <c r="A275" s="3" t="s">
        <v>79</v>
      </c>
      <c r="B275" s="6" t="s">
        <v>48</v>
      </c>
      <c r="C275" s="6" t="s">
        <v>309</v>
      </c>
      <c r="D275" s="6" t="s">
        <v>299</v>
      </c>
      <c r="E275" s="6" t="s">
        <v>594</v>
      </c>
      <c r="F275" s="3">
        <v>1961</v>
      </c>
      <c r="G275" s="6" t="s">
        <v>714</v>
      </c>
    </row>
    <row r="276" spans="1:7" x14ac:dyDescent="0.25">
      <c r="A276" s="3" t="s">
        <v>245</v>
      </c>
      <c r="B276" s="6" t="s">
        <v>715</v>
      </c>
      <c r="C276" s="6" t="s">
        <v>716</v>
      </c>
      <c r="D276" s="6" t="s">
        <v>717</v>
      </c>
      <c r="E276" s="6" t="s">
        <v>488</v>
      </c>
      <c r="F276" s="3">
        <v>1961</v>
      </c>
      <c r="G276" s="6" t="s">
        <v>718</v>
      </c>
    </row>
    <row r="277" spans="1:7" x14ac:dyDescent="0.25">
      <c r="A277" s="3" t="s">
        <v>245</v>
      </c>
      <c r="B277" s="6" t="s">
        <v>719</v>
      </c>
      <c r="C277" s="6" t="s">
        <v>581</v>
      </c>
      <c r="D277" s="6" t="s">
        <v>520</v>
      </c>
      <c r="E277" s="6" t="s">
        <v>488</v>
      </c>
      <c r="F277" s="3">
        <v>1961</v>
      </c>
      <c r="G277" s="6" t="s">
        <v>720</v>
      </c>
    </row>
    <row r="278" spans="1:7" x14ac:dyDescent="0.25">
      <c r="A278" s="3" t="s">
        <v>245</v>
      </c>
      <c r="B278" s="6" t="s">
        <v>721</v>
      </c>
      <c r="C278" s="6" t="s">
        <v>506</v>
      </c>
      <c r="D278" s="6" t="s">
        <v>209</v>
      </c>
      <c r="E278" s="6" t="s">
        <v>488</v>
      </c>
      <c r="F278" s="3">
        <v>1961</v>
      </c>
      <c r="G278" s="6" t="str">
        <f>HYPERLINK("http://uwashingtonworldcatorgoffcampuslibwashingtonedu/title/effects-of-nitrogen-fertilization-on-the-growth-and-nitrogen-nutrition-of-low-site-douglas-fir-stands/oclc/7391943&amp;referer=brief_results","Effects of nitrogen fertilization on the growth and nitrogen nutrition of low-site Douglas-fir stands")</f>
        <v>Effects of nitrogen fertilization on the growth and nitrogen nutrition of low-site Douglas-fir stands</v>
      </c>
    </row>
    <row r="279" spans="1:7" x14ac:dyDescent="0.25">
      <c r="A279" s="3" t="s">
        <v>245</v>
      </c>
      <c r="B279" s="6" t="s">
        <v>722</v>
      </c>
      <c r="C279" s="6" t="s">
        <v>723</v>
      </c>
      <c r="D279" s="6"/>
      <c r="E279" s="6" t="s">
        <v>594</v>
      </c>
      <c r="F279" s="3">
        <v>1961</v>
      </c>
      <c r="G279" s="6" t="s">
        <v>724</v>
      </c>
    </row>
    <row r="280" spans="1:7" x14ac:dyDescent="0.25">
      <c r="A280" s="3" t="s">
        <v>245</v>
      </c>
      <c r="B280" s="6" t="s">
        <v>725</v>
      </c>
      <c r="C280" s="6" t="s">
        <v>581</v>
      </c>
      <c r="D280" s="6" t="s">
        <v>416</v>
      </c>
      <c r="E280" s="6" t="s">
        <v>726</v>
      </c>
      <c r="F280" s="3">
        <v>1961</v>
      </c>
      <c r="G280" s="6" t="s">
        <v>727</v>
      </c>
    </row>
    <row r="281" spans="1:7" x14ac:dyDescent="0.25">
      <c r="A281" s="3" t="s">
        <v>245</v>
      </c>
      <c r="B281" s="6" t="s">
        <v>728</v>
      </c>
      <c r="C281" s="6" t="s">
        <v>309</v>
      </c>
      <c r="D281" s="6" t="s">
        <v>417</v>
      </c>
      <c r="E281" s="6" t="s">
        <v>488</v>
      </c>
      <c r="F281" s="3">
        <v>1961</v>
      </c>
      <c r="G281" s="6" t="s">
        <v>729</v>
      </c>
    </row>
    <row r="282" spans="1:7" x14ac:dyDescent="0.25">
      <c r="A282" s="3"/>
      <c r="B282" s="6"/>
      <c r="C282" s="6"/>
      <c r="D282" s="6"/>
      <c r="E282" s="6"/>
      <c r="F282" s="3"/>
      <c r="G282" s="19"/>
    </row>
    <row r="283" spans="1:7" x14ac:dyDescent="0.25">
      <c r="A283" s="3" t="s">
        <v>79</v>
      </c>
      <c r="B283" s="6" t="s">
        <v>730</v>
      </c>
      <c r="C283" s="6" t="s">
        <v>394</v>
      </c>
      <c r="D283" s="6" t="s">
        <v>239</v>
      </c>
      <c r="E283" s="6" t="s">
        <v>488</v>
      </c>
      <c r="F283" s="3">
        <v>1962</v>
      </c>
      <c r="G283" s="6" t="s">
        <v>731</v>
      </c>
    </row>
    <row r="284" spans="1:7" x14ac:dyDescent="0.25">
      <c r="A284" s="3" t="s">
        <v>79</v>
      </c>
      <c r="B284" s="6" t="s">
        <v>390</v>
      </c>
      <c r="C284" s="6" t="s">
        <v>309</v>
      </c>
      <c r="D284" s="6" t="s">
        <v>732</v>
      </c>
      <c r="E284" s="6" t="s">
        <v>379</v>
      </c>
      <c r="F284" s="3">
        <v>1962</v>
      </c>
      <c r="G284" s="6" t="s">
        <v>733</v>
      </c>
    </row>
    <row r="285" spans="1:7" x14ac:dyDescent="0.25">
      <c r="A285" s="3" t="s">
        <v>79</v>
      </c>
      <c r="B285" s="6" t="s">
        <v>734</v>
      </c>
      <c r="C285" s="6" t="s">
        <v>461</v>
      </c>
      <c r="D285" s="6" t="s">
        <v>735</v>
      </c>
      <c r="E285" s="6" t="s">
        <v>235</v>
      </c>
      <c r="F285" s="3">
        <v>1962</v>
      </c>
      <c r="G285" s="6" t="str">
        <f>HYPERLINK("http://uwashingtonworldcatorgoffcampuslibwashingtonedu/title/evaluating-tractor-performance-in-thinning-operations/oclc/19803511&amp;referer=brief_results","Evaluating tractor performance in thinning operations")</f>
        <v>Evaluating tractor performance in thinning operations</v>
      </c>
    </row>
    <row r="286" spans="1:7" x14ac:dyDescent="0.25">
      <c r="A286" s="3" t="s">
        <v>79</v>
      </c>
      <c r="B286" s="6" t="s">
        <v>736</v>
      </c>
      <c r="C286" s="6" t="s">
        <v>737</v>
      </c>
      <c r="D286" s="6"/>
      <c r="E286" s="6" t="s">
        <v>168</v>
      </c>
      <c r="F286" s="3">
        <v>1962</v>
      </c>
      <c r="G286" s="6" t="s">
        <v>738</v>
      </c>
    </row>
    <row r="287" spans="1:7" x14ac:dyDescent="0.25">
      <c r="A287" s="3" t="s">
        <v>79</v>
      </c>
      <c r="B287" s="6" t="s">
        <v>739</v>
      </c>
      <c r="C287" s="6" t="s">
        <v>109</v>
      </c>
      <c r="D287" s="6" t="s">
        <v>417</v>
      </c>
      <c r="E287" s="6" t="s">
        <v>594</v>
      </c>
      <c r="F287" s="3">
        <v>1962</v>
      </c>
      <c r="G287" s="6" t="s">
        <v>740</v>
      </c>
    </row>
    <row r="288" spans="1:7" x14ac:dyDescent="0.25">
      <c r="A288" s="3" t="s">
        <v>79</v>
      </c>
      <c r="B288" s="6" t="s">
        <v>741</v>
      </c>
      <c r="C288" s="6" t="s">
        <v>742</v>
      </c>
      <c r="D288" s="6" t="s">
        <v>743</v>
      </c>
      <c r="E288" s="6" t="s">
        <v>488</v>
      </c>
      <c r="F288" s="3">
        <v>1962</v>
      </c>
      <c r="G288" s="6" t="s">
        <v>744</v>
      </c>
    </row>
    <row r="289" spans="1:7" x14ac:dyDescent="0.25">
      <c r="A289" s="3" t="s">
        <v>79</v>
      </c>
      <c r="B289" s="6" t="s">
        <v>745</v>
      </c>
      <c r="C289" s="6" t="s">
        <v>21</v>
      </c>
      <c r="D289" s="6"/>
      <c r="E289" s="6" t="s">
        <v>594</v>
      </c>
      <c r="F289" s="3">
        <v>1962</v>
      </c>
      <c r="G289" s="6" t="s">
        <v>746</v>
      </c>
    </row>
    <row r="290" spans="1:7" x14ac:dyDescent="0.25">
      <c r="A290" s="3" t="s">
        <v>79</v>
      </c>
      <c r="B290" s="6" t="s">
        <v>747</v>
      </c>
      <c r="C290" s="6" t="s">
        <v>748</v>
      </c>
      <c r="D290" s="6" t="s">
        <v>749</v>
      </c>
      <c r="E290" s="6" t="s">
        <v>235</v>
      </c>
      <c r="F290" s="3">
        <v>1962</v>
      </c>
      <c r="G290" s="6" t="s">
        <v>750</v>
      </c>
    </row>
    <row r="291" spans="1:7" x14ac:dyDescent="0.25">
      <c r="A291" s="3" t="s">
        <v>79</v>
      </c>
      <c r="B291" s="6" t="s">
        <v>751</v>
      </c>
      <c r="C291" s="6" t="s">
        <v>752</v>
      </c>
      <c r="D291" s="6"/>
      <c r="E291" s="6" t="s">
        <v>235</v>
      </c>
      <c r="F291" s="3">
        <v>1962</v>
      </c>
      <c r="G291" s="6" t="s">
        <v>753</v>
      </c>
    </row>
    <row r="292" spans="1:7" x14ac:dyDescent="0.25">
      <c r="A292" s="3" t="s">
        <v>79</v>
      </c>
      <c r="B292" s="6" t="s">
        <v>754</v>
      </c>
      <c r="C292" s="6" t="s">
        <v>20</v>
      </c>
      <c r="D292" s="6" t="s">
        <v>416</v>
      </c>
      <c r="E292" s="6" t="s">
        <v>594</v>
      </c>
      <c r="F292" s="3">
        <v>1962</v>
      </c>
      <c r="G292" s="6" t="s">
        <v>755</v>
      </c>
    </row>
    <row r="293" spans="1:7" x14ac:dyDescent="0.25">
      <c r="A293" s="3" t="s">
        <v>79</v>
      </c>
      <c r="B293" s="6" t="s">
        <v>756</v>
      </c>
      <c r="C293" s="6" t="s">
        <v>716</v>
      </c>
      <c r="D293" s="6" t="s">
        <v>467</v>
      </c>
      <c r="E293" s="6" t="s">
        <v>243</v>
      </c>
      <c r="F293" s="3">
        <v>1962</v>
      </c>
      <c r="G293" s="6" t="s">
        <v>757</v>
      </c>
    </row>
    <row r="294" spans="1:7" x14ac:dyDescent="0.25">
      <c r="A294" s="3" t="s">
        <v>79</v>
      </c>
      <c r="B294" s="6" t="s">
        <v>758</v>
      </c>
      <c r="C294" s="6" t="s">
        <v>581</v>
      </c>
      <c r="D294" s="6" t="s">
        <v>759</v>
      </c>
      <c r="E294" s="6" t="s">
        <v>379</v>
      </c>
      <c r="F294" s="3">
        <v>1962</v>
      </c>
      <c r="G294" s="6" t="s">
        <v>760</v>
      </c>
    </row>
    <row r="295" spans="1:7" x14ac:dyDescent="0.25">
      <c r="A295" s="3" t="s">
        <v>6</v>
      </c>
      <c r="B295" s="6" t="s">
        <v>39</v>
      </c>
      <c r="C295" s="6" t="s">
        <v>761</v>
      </c>
      <c r="D295" s="6" t="s">
        <v>553</v>
      </c>
      <c r="E295" s="6" t="s">
        <v>168</v>
      </c>
      <c r="F295" s="3">
        <v>1962</v>
      </c>
      <c r="G295" s="6" t="s">
        <v>762</v>
      </c>
    </row>
    <row r="296" spans="1:7" x14ac:dyDescent="0.25">
      <c r="A296" s="3" t="s">
        <v>6</v>
      </c>
      <c r="B296" s="6" t="s">
        <v>763</v>
      </c>
      <c r="C296" s="6" t="s">
        <v>591</v>
      </c>
      <c r="D296" s="6" t="s">
        <v>719</v>
      </c>
      <c r="E296" s="6" t="s">
        <v>764</v>
      </c>
      <c r="F296" s="3">
        <v>1962</v>
      </c>
      <c r="G296" s="6" t="s">
        <v>765</v>
      </c>
    </row>
    <row r="297" spans="1:7" x14ac:dyDescent="0.25">
      <c r="A297" s="3" t="s">
        <v>6</v>
      </c>
      <c r="B297" s="6" t="s">
        <v>766</v>
      </c>
      <c r="C297" s="6" t="s">
        <v>767</v>
      </c>
      <c r="D297" s="6"/>
      <c r="E297" s="6" t="s">
        <v>488</v>
      </c>
      <c r="F297" s="3">
        <v>1962</v>
      </c>
      <c r="G297" s="6" t="s">
        <v>768</v>
      </c>
    </row>
    <row r="298" spans="1:7" x14ac:dyDescent="0.25">
      <c r="A298" s="3" t="s">
        <v>245</v>
      </c>
      <c r="B298" s="6" t="s">
        <v>613</v>
      </c>
      <c r="C298" s="6" t="s">
        <v>614</v>
      </c>
      <c r="D298" s="6" t="s">
        <v>615</v>
      </c>
      <c r="E298" s="6" t="s">
        <v>594</v>
      </c>
      <c r="F298" s="3">
        <v>1962</v>
      </c>
      <c r="G298" s="6" t="s">
        <v>769</v>
      </c>
    </row>
    <row r="299" spans="1:7" x14ac:dyDescent="0.25">
      <c r="A299" s="3" t="s">
        <v>245</v>
      </c>
      <c r="B299" s="6" t="s">
        <v>593</v>
      </c>
      <c r="C299" s="6" t="s">
        <v>102</v>
      </c>
      <c r="D299" s="6" t="s">
        <v>487</v>
      </c>
      <c r="E299" s="6" t="s">
        <v>594</v>
      </c>
      <c r="F299" s="3">
        <v>1962</v>
      </c>
      <c r="G299" s="6" t="s">
        <v>770</v>
      </c>
    </row>
    <row r="300" spans="1:7" x14ac:dyDescent="0.25">
      <c r="A300" s="3" t="s">
        <v>245</v>
      </c>
      <c r="B300" s="6" t="s">
        <v>771</v>
      </c>
      <c r="C300" s="6" t="s">
        <v>101</v>
      </c>
      <c r="D300" s="6" t="s">
        <v>463</v>
      </c>
      <c r="E300" s="6" t="s">
        <v>488</v>
      </c>
      <c r="F300" s="3">
        <v>1962</v>
      </c>
      <c r="G300" s="6" t="s">
        <v>772</v>
      </c>
    </row>
    <row r="301" spans="1:7" x14ac:dyDescent="0.25">
      <c r="A301" s="3"/>
      <c r="B301" s="6"/>
      <c r="C301" s="6"/>
      <c r="D301" s="6"/>
      <c r="E301" s="6"/>
      <c r="F301" s="3"/>
      <c r="G301" s="19"/>
    </row>
    <row r="302" spans="1:7" x14ac:dyDescent="0.25">
      <c r="A302" s="3" t="s">
        <v>79</v>
      </c>
      <c r="B302" s="6" t="s">
        <v>773</v>
      </c>
      <c r="C302" s="6" t="s">
        <v>748</v>
      </c>
      <c r="D302" s="6" t="s">
        <v>774</v>
      </c>
      <c r="E302" s="6" t="s">
        <v>235</v>
      </c>
      <c r="F302" s="3">
        <v>1963</v>
      </c>
      <c r="G302" s="6" t="s">
        <v>775</v>
      </c>
    </row>
    <row r="303" spans="1:7" x14ac:dyDescent="0.25">
      <c r="A303" s="3" t="s">
        <v>79</v>
      </c>
      <c r="B303" s="6" t="s">
        <v>776</v>
      </c>
      <c r="C303" s="6" t="s">
        <v>109</v>
      </c>
      <c r="D303" s="6" t="s">
        <v>777</v>
      </c>
      <c r="E303" s="6" t="s">
        <v>550</v>
      </c>
      <c r="F303" s="3">
        <v>1963</v>
      </c>
      <c r="G303" s="6" t="s">
        <v>778</v>
      </c>
    </row>
    <row r="304" spans="1:7" x14ac:dyDescent="0.25">
      <c r="A304" s="3" t="s">
        <v>79</v>
      </c>
      <c r="B304" s="6" t="s">
        <v>779</v>
      </c>
      <c r="C304" s="6" t="s">
        <v>507</v>
      </c>
      <c r="D304" s="6" t="s">
        <v>780</v>
      </c>
      <c r="E304" s="6" t="s">
        <v>488</v>
      </c>
      <c r="F304" s="3">
        <v>1963</v>
      </c>
      <c r="G304" s="6" t="s">
        <v>781</v>
      </c>
    </row>
    <row r="305" spans="1:7" x14ac:dyDescent="0.25">
      <c r="A305" s="3" t="s">
        <v>79</v>
      </c>
      <c r="B305" s="6" t="s">
        <v>782</v>
      </c>
      <c r="C305" s="6" t="s">
        <v>20</v>
      </c>
      <c r="D305" s="6" t="s">
        <v>133</v>
      </c>
      <c r="E305" s="6" t="s">
        <v>594</v>
      </c>
      <c r="F305" s="3">
        <v>1963</v>
      </c>
      <c r="G305" s="6" t="s">
        <v>783</v>
      </c>
    </row>
    <row r="306" spans="1:7" x14ac:dyDescent="0.25">
      <c r="A306" s="3" t="s">
        <v>79</v>
      </c>
      <c r="B306" s="6" t="s">
        <v>784</v>
      </c>
      <c r="C306" s="6" t="s">
        <v>785</v>
      </c>
      <c r="D306" s="6" t="s">
        <v>620</v>
      </c>
      <c r="E306" s="6" t="s">
        <v>379</v>
      </c>
      <c r="F306" s="3">
        <v>1963</v>
      </c>
      <c r="G306" s="6" t="s">
        <v>786</v>
      </c>
    </row>
    <row r="307" spans="1:7" x14ac:dyDescent="0.25">
      <c r="A307" s="3" t="s">
        <v>79</v>
      </c>
      <c r="B307" s="6" t="s">
        <v>787</v>
      </c>
      <c r="C307" s="6" t="s">
        <v>788</v>
      </c>
      <c r="D307" s="6"/>
      <c r="E307" s="6" t="s">
        <v>789</v>
      </c>
      <c r="F307" s="3">
        <v>1963</v>
      </c>
      <c r="G307" s="6" t="s">
        <v>790</v>
      </c>
    </row>
    <row r="308" spans="1:7" x14ac:dyDescent="0.25">
      <c r="A308" s="3" t="s">
        <v>79</v>
      </c>
      <c r="B308" s="6" t="s">
        <v>791</v>
      </c>
      <c r="C308" s="6" t="s">
        <v>229</v>
      </c>
      <c r="D308" s="6" t="s">
        <v>165</v>
      </c>
      <c r="E308" s="6" t="s">
        <v>488</v>
      </c>
      <c r="F308" s="3">
        <v>1963</v>
      </c>
      <c r="G308" s="6" t="s">
        <v>792</v>
      </c>
    </row>
    <row r="309" spans="1:7" x14ac:dyDescent="0.25">
      <c r="A309" s="3" t="s">
        <v>79</v>
      </c>
      <c r="B309" s="6" t="s">
        <v>793</v>
      </c>
      <c r="C309" s="6" t="s">
        <v>309</v>
      </c>
      <c r="D309" s="6" t="s">
        <v>794</v>
      </c>
      <c r="E309" s="6" t="s">
        <v>594</v>
      </c>
      <c r="F309" s="3">
        <v>1963</v>
      </c>
      <c r="G309" s="6" t="s">
        <v>795</v>
      </c>
    </row>
    <row r="310" spans="1:7" x14ac:dyDescent="0.25">
      <c r="A310" s="3" t="s">
        <v>79</v>
      </c>
      <c r="B310" s="6" t="s">
        <v>796</v>
      </c>
      <c r="C310" s="6" t="s">
        <v>20</v>
      </c>
      <c r="D310" s="6" t="s">
        <v>797</v>
      </c>
      <c r="E310" s="6" t="s">
        <v>379</v>
      </c>
      <c r="F310" s="3">
        <v>1963</v>
      </c>
      <c r="G310" s="6" t="s">
        <v>798</v>
      </c>
    </row>
    <row r="311" spans="1:7" x14ac:dyDescent="0.25">
      <c r="B311" s="2"/>
      <c r="C311" s="2"/>
      <c r="D311" s="2"/>
      <c r="E311" s="2"/>
      <c r="G311" s="6"/>
    </row>
    <row r="312" spans="1:7" x14ac:dyDescent="0.25">
      <c r="A312" s="3" t="s">
        <v>79</v>
      </c>
      <c r="B312" s="6" t="s">
        <v>799</v>
      </c>
      <c r="C312" s="6" t="s">
        <v>800</v>
      </c>
      <c r="D312" s="6" t="s">
        <v>118</v>
      </c>
      <c r="E312" s="6" t="s">
        <v>550</v>
      </c>
      <c r="F312" s="3">
        <v>1963</v>
      </c>
      <c r="G312" s="6" t="str">
        <f>HYPERLINK("http://uwashingtonworldcatorgoffcampuslibwashingtonedu/title/effect-of-sudden-increase-in-growth-rate-upon-wood-morphology-of-douglas-fir/oclc/19960709&amp;referer=brief_results","The effect of sudden increase in growth rate upon wood morphology of Douglas fir")</f>
        <v>The effect of sudden increase in growth rate upon wood morphology of Douglas fir</v>
      </c>
    </row>
    <row r="313" spans="1:7" x14ac:dyDescent="0.25">
      <c r="A313" s="3" t="s">
        <v>79</v>
      </c>
      <c r="B313" s="6" t="s">
        <v>505</v>
      </c>
      <c r="C313" s="6" t="s">
        <v>113</v>
      </c>
      <c r="D313" s="6" t="s">
        <v>229</v>
      </c>
      <c r="E313" s="6" t="s">
        <v>174</v>
      </c>
      <c r="F313" s="3">
        <v>1963</v>
      </c>
      <c r="G313" s="6" t="s">
        <v>801</v>
      </c>
    </row>
    <row r="314" spans="1:7" x14ac:dyDescent="0.25">
      <c r="A314" s="3" t="s">
        <v>79</v>
      </c>
      <c r="B314" s="6" t="s">
        <v>802</v>
      </c>
      <c r="C314" s="6" t="s">
        <v>803</v>
      </c>
      <c r="D314" s="6"/>
      <c r="E314" s="6" t="s">
        <v>488</v>
      </c>
      <c r="F314" s="3">
        <v>1963</v>
      </c>
      <c r="G314" s="6" t="s">
        <v>804</v>
      </c>
    </row>
    <row r="315" spans="1:7" x14ac:dyDescent="0.25">
      <c r="A315" s="3" t="s">
        <v>79</v>
      </c>
      <c r="B315" s="6" t="s">
        <v>805</v>
      </c>
      <c r="C315" s="6" t="s">
        <v>54</v>
      </c>
      <c r="D315" s="6" t="s">
        <v>806</v>
      </c>
      <c r="E315" s="6" t="s">
        <v>807</v>
      </c>
      <c r="F315" s="3">
        <v>1963</v>
      </c>
      <c r="G315" s="6" t="s">
        <v>808</v>
      </c>
    </row>
    <row r="316" spans="1:7" x14ac:dyDescent="0.25">
      <c r="A316" s="3" t="s">
        <v>79</v>
      </c>
      <c r="B316" s="6" t="s">
        <v>809</v>
      </c>
      <c r="C316" s="6" t="s">
        <v>810</v>
      </c>
      <c r="D316" s="6" t="s">
        <v>321</v>
      </c>
      <c r="E316" s="6" t="s">
        <v>594</v>
      </c>
      <c r="F316" s="3">
        <v>1963</v>
      </c>
      <c r="G316" s="6" t="s">
        <v>811</v>
      </c>
    </row>
    <row r="317" spans="1:7" x14ac:dyDescent="0.25">
      <c r="A317" s="3" t="s">
        <v>6</v>
      </c>
      <c r="B317" s="6" t="s">
        <v>812</v>
      </c>
      <c r="C317" s="6" t="s">
        <v>813</v>
      </c>
      <c r="D317" s="6" t="s">
        <v>814</v>
      </c>
      <c r="E317" s="6" t="s">
        <v>550</v>
      </c>
      <c r="F317" s="3">
        <v>1963</v>
      </c>
      <c r="G317" s="6" t="s">
        <v>815</v>
      </c>
    </row>
    <row r="318" spans="1:7" x14ac:dyDescent="0.25">
      <c r="A318" s="3" t="s">
        <v>6</v>
      </c>
      <c r="B318" s="6" t="s">
        <v>816</v>
      </c>
      <c r="C318" s="6" t="s">
        <v>601</v>
      </c>
      <c r="D318" s="6" t="s">
        <v>109</v>
      </c>
      <c r="E318" s="6" t="s">
        <v>594</v>
      </c>
      <c r="F318" s="3">
        <v>1963</v>
      </c>
      <c r="G318" s="6" t="s">
        <v>817</v>
      </c>
    </row>
    <row r="319" spans="1:7" x14ac:dyDescent="0.25">
      <c r="A319" s="3" t="s">
        <v>6</v>
      </c>
      <c r="B319" s="6" t="s">
        <v>719</v>
      </c>
      <c r="C319" s="6" t="s">
        <v>818</v>
      </c>
      <c r="D319" s="6"/>
      <c r="E319" s="6" t="s">
        <v>174</v>
      </c>
      <c r="F319" s="3">
        <v>1963</v>
      </c>
      <c r="G319" s="6" t="s">
        <v>819</v>
      </c>
    </row>
    <row r="320" spans="1:7" x14ac:dyDescent="0.25">
      <c r="A320" s="3" t="s">
        <v>245</v>
      </c>
      <c r="B320" s="6" t="s">
        <v>675</v>
      </c>
      <c r="C320" s="6" t="s">
        <v>676</v>
      </c>
      <c r="D320" s="6"/>
      <c r="E320" s="6" t="s">
        <v>379</v>
      </c>
      <c r="F320" s="3">
        <v>1963</v>
      </c>
      <c r="G320" s="6" t="s">
        <v>820</v>
      </c>
    </row>
    <row r="321" spans="1:7" x14ac:dyDescent="0.25">
      <c r="A321" s="3" t="s">
        <v>245</v>
      </c>
      <c r="B321" s="6" t="s">
        <v>821</v>
      </c>
      <c r="C321" s="6" t="s">
        <v>536</v>
      </c>
      <c r="D321" s="6" t="s">
        <v>416</v>
      </c>
      <c r="E321" s="6" t="s">
        <v>488</v>
      </c>
      <c r="F321" s="3">
        <v>1963</v>
      </c>
      <c r="G321" s="6" t="s">
        <v>822</v>
      </c>
    </row>
    <row r="322" spans="1:7" x14ac:dyDescent="0.25">
      <c r="A322" s="3" t="s">
        <v>245</v>
      </c>
      <c r="B322" s="6" t="s">
        <v>823</v>
      </c>
      <c r="C322" s="6" t="s">
        <v>324</v>
      </c>
      <c r="D322" s="6" t="s">
        <v>824</v>
      </c>
      <c r="E322" s="6" t="s">
        <v>594</v>
      </c>
      <c r="F322" s="3">
        <v>1963</v>
      </c>
      <c r="G322" s="6" t="s">
        <v>825</v>
      </c>
    </row>
    <row r="323" spans="1:7" x14ac:dyDescent="0.25">
      <c r="A323" s="3" t="s">
        <v>245</v>
      </c>
      <c r="B323" s="6" t="s">
        <v>654</v>
      </c>
      <c r="C323" s="6" t="s">
        <v>109</v>
      </c>
      <c r="D323" s="6" t="s">
        <v>655</v>
      </c>
      <c r="E323" s="6" t="s">
        <v>594</v>
      </c>
      <c r="F323" s="3">
        <v>1963</v>
      </c>
      <c r="G323" s="6" t="s">
        <v>826</v>
      </c>
    </row>
    <row r="324" spans="1:7" x14ac:dyDescent="0.25">
      <c r="A324" s="3" t="s">
        <v>245</v>
      </c>
      <c r="B324" s="6" t="s">
        <v>827</v>
      </c>
      <c r="C324" s="6" t="s">
        <v>591</v>
      </c>
      <c r="D324" s="6" t="s">
        <v>797</v>
      </c>
      <c r="E324" s="6" t="s">
        <v>488</v>
      </c>
      <c r="F324" s="3">
        <v>1963</v>
      </c>
      <c r="G324" s="6" t="s">
        <v>828</v>
      </c>
    </row>
    <row r="325" spans="1:7" x14ac:dyDescent="0.25">
      <c r="A325" s="3" t="s">
        <v>245</v>
      </c>
      <c r="B325" s="6" t="s">
        <v>622</v>
      </c>
      <c r="C325" s="6" t="s">
        <v>77</v>
      </c>
      <c r="D325" s="6" t="s">
        <v>101</v>
      </c>
      <c r="E325" s="6" t="s">
        <v>594</v>
      </c>
      <c r="F325" s="3">
        <v>1963</v>
      </c>
      <c r="G325" s="6" t="s">
        <v>829</v>
      </c>
    </row>
    <row r="326" spans="1:7" x14ac:dyDescent="0.25">
      <c r="B326" s="2"/>
      <c r="C326" s="2"/>
      <c r="D326" s="6"/>
      <c r="E326" s="6"/>
      <c r="G326" s="19"/>
    </row>
    <row r="327" spans="1:7" x14ac:dyDescent="0.25">
      <c r="A327" s="3" t="s">
        <v>79</v>
      </c>
      <c r="B327" s="6" t="s">
        <v>830</v>
      </c>
      <c r="C327" s="6" t="s">
        <v>831</v>
      </c>
      <c r="D327" s="6" t="s">
        <v>520</v>
      </c>
      <c r="E327" s="6" t="s">
        <v>594</v>
      </c>
      <c r="F327" s="3">
        <v>1964</v>
      </c>
      <c r="G327" s="6" t="s">
        <v>832</v>
      </c>
    </row>
    <row r="328" spans="1:7" x14ac:dyDescent="0.25">
      <c r="A328" s="3" t="s">
        <v>79</v>
      </c>
      <c r="B328" s="6" t="s">
        <v>833</v>
      </c>
      <c r="C328" s="6" t="s">
        <v>581</v>
      </c>
      <c r="D328" s="6" t="s">
        <v>377</v>
      </c>
      <c r="E328" s="6" t="s">
        <v>488</v>
      </c>
      <c r="F328" s="3">
        <v>1964</v>
      </c>
      <c r="G328" s="6" t="s">
        <v>834</v>
      </c>
    </row>
    <row r="329" spans="1:7" x14ac:dyDescent="0.25">
      <c r="A329" s="3" t="s">
        <v>79</v>
      </c>
      <c r="B329" s="6" t="s">
        <v>835</v>
      </c>
      <c r="C329" s="6" t="s">
        <v>409</v>
      </c>
      <c r="D329" s="6" t="s">
        <v>180</v>
      </c>
      <c r="E329" s="6" t="s">
        <v>488</v>
      </c>
      <c r="F329" s="3">
        <v>1964</v>
      </c>
      <c r="G329" s="6" t="s">
        <v>836</v>
      </c>
    </row>
    <row r="330" spans="1:7" x14ac:dyDescent="0.25">
      <c r="A330" s="3" t="s">
        <v>79</v>
      </c>
      <c r="B330" s="6" t="s">
        <v>837</v>
      </c>
      <c r="C330" s="6" t="s">
        <v>838</v>
      </c>
      <c r="D330" s="6"/>
      <c r="E330" s="6" t="s">
        <v>807</v>
      </c>
      <c r="F330" s="3">
        <v>1964</v>
      </c>
      <c r="G330" s="6" t="s">
        <v>839</v>
      </c>
    </row>
    <row r="331" spans="1:7" x14ac:dyDescent="0.25">
      <c r="A331" s="3" t="s">
        <v>79</v>
      </c>
      <c r="B331" s="6" t="s">
        <v>840</v>
      </c>
      <c r="C331" s="6" t="s">
        <v>578</v>
      </c>
      <c r="D331" s="6" t="s">
        <v>841</v>
      </c>
      <c r="E331" s="6" t="s">
        <v>235</v>
      </c>
      <c r="F331" s="3">
        <v>1964</v>
      </c>
      <c r="G331" s="6" t="s">
        <v>842</v>
      </c>
    </row>
    <row r="332" spans="1:7" x14ac:dyDescent="0.25">
      <c r="A332" s="3" t="s">
        <v>79</v>
      </c>
      <c r="B332" s="6" t="s">
        <v>843</v>
      </c>
      <c r="C332" s="6" t="s">
        <v>32</v>
      </c>
      <c r="D332" s="6" t="s">
        <v>844</v>
      </c>
      <c r="E332" s="6" t="s">
        <v>488</v>
      </c>
      <c r="F332" s="3">
        <v>1964</v>
      </c>
      <c r="G332" s="6" t="s">
        <v>845</v>
      </c>
    </row>
    <row r="333" spans="1:7" x14ac:dyDescent="0.25">
      <c r="A333" s="3" t="s">
        <v>79</v>
      </c>
      <c r="B333" s="6" t="s">
        <v>846</v>
      </c>
      <c r="C333" s="6" t="s">
        <v>109</v>
      </c>
      <c r="D333" s="6" t="s">
        <v>803</v>
      </c>
      <c r="E333" s="6" t="s">
        <v>807</v>
      </c>
      <c r="F333" s="3">
        <v>1964</v>
      </c>
      <c r="G333" s="6" t="s">
        <v>847</v>
      </c>
    </row>
    <row r="334" spans="1:7" x14ac:dyDescent="0.25">
      <c r="A334" s="3" t="s">
        <v>79</v>
      </c>
      <c r="B334" s="6" t="s">
        <v>848</v>
      </c>
      <c r="C334" s="6" t="s">
        <v>251</v>
      </c>
      <c r="D334" s="6" t="s">
        <v>849</v>
      </c>
      <c r="E334" s="6" t="s">
        <v>850</v>
      </c>
      <c r="F334" s="3">
        <v>1964</v>
      </c>
      <c r="G334" s="6" t="s">
        <v>851</v>
      </c>
    </row>
    <row r="335" spans="1:7" x14ac:dyDescent="0.25">
      <c r="A335" s="3" t="s">
        <v>79</v>
      </c>
      <c r="B335" s="6" t="s">
        <v>258</v>
      </c>
      <c r="C335" s="6" t="s">
        <v>20</v>
      </c>
      <c r="D335" s="6" t="s">
        <v>416</v>
      </c>
      <c r="E335" s="6" t="s">
        <v>852</v>
      </c>
      <c r="F335" s="3">
        <v>1964</v>
      </c>
      <c r="G335" s="6" t="s">
        <v>853</v>
      </c>
    </row>
    <row r="336" spans="1:7" x14ac:dyDescent="0.25">
      <c r="A336" s="3" t="s">
        <v>79</v>
      </c>
      <c r="B336" s="6" t="s">
        <v>854</v>
      </c>
      <c r="C336" s="6" t="s">
        <v>855</v>
      </c>
      <c r="D336" s="6" t="s">
        <v>856</v>
      </c>
      <c r="E336" s="6" t="s">
        <v>488</v>
      </c>
      <c r="F336" s="3">
        <v>1964</v>
      </c>
      <c r="G336" s="6" t="s">
        <v>857</v>
      </c>
    </row>
    <row r="337" spans="1:7" x14ac:dyDescent="0.25">
      <c r="A337" s="3" t="s">
        <v>79</v>
      </c>
      <c r="B337" s="6" t="s">
        <v>858</v>
      </c>
      <c r="C337" s="6" t="s">
        <v>859</v>
      </c>
      <c r="D337" s="6" t="s">
        <v>774</v>
      </c>
      <c r="E337" s="6" t="s">
        <v>235</v>
      </c>
      <c r="F337" s="3">
        <v>1964</v>
      </c>
      <c r="G337" s="6" t="s">
        <v>860</v>
      </c>
    </row>
    <row r="338" spans="1:7" x14ac:dyDescent="0.25">
      <c r="A338" s="3" t="s">
        <v>6</v>
      </c>
      <c r="B338" s="6" t="s">
        <v>730</v>
      </c>
      <c r="C338" s="6" t="s">
        <v>309</v>
      </c>
      <c r="D338" s="6" t="s">
        <v>861</v>
      </c>
      <c r="E338" s="6" t="s">
        <v>379</v>
      </c>
      <c r="F338" s="3">
        <v>1964</v>
      </c>
      <c r="G338" s="6" t="s">
        <v>862</v>
      </c>
    </row>
    <row r="339" spans="1:7" x14ac:dyDescent="0.25">
      <c r="A339" s="3" t="s">
        <v>245</v>
      </c>
      <c r="B339" s="6" t="s">
        <v>863</v>
      </c>
      <c r="C339" s="6" t="s">
        <v>864</v>
      </c>
      <c r="D339" s="6" t="s">
        <v>865</v>
      </c>
      <c r="E339" s="6" t="s">
        <v>488</v>
      </c>
      <c r="F339" s="3">
        <v>1964</v>
      </c>
      <c r="G339" s="6" t="s">
        <v>866</v>
      </c>
    </row>
    <row r="340" spans="1:7" x14ac:dyDescent="0.25">
      <c r="A340" s="3" t="s">
        <v>245</v>
      </c>
      <c r="B340" s="6" t="s">
        <v>715</v>
      </c>
      <c r="C340" s="6" t="s">
        <v>716</v>
      </c>
      <c r="D340" s="6" t="s">
        <v>717</v>
      </c>
      <c r="E340" s="6" t="s">
        <v>488</v>
      </c>
      <c r="F340" s="3">
        <v>1964</v>
      </c>
      <c r="G340" s="6" t="s">
        <v>867</v>
      </c>
    </row>
    <row r="341" spans="1:7" x14ac:dyDescent="0.25">
      <c r="A341" s="3" t="s">
        <v>245</v>
      </c>
      <c r="B341" s="6" t="s">
        <v>868</v>
      </c>
      <c r="C341" s="6" t="s">
        <v>869</v>
      </c>
      <c r="D341" s="6" t="s">
        <v>17</v>
      </c>
      <c r="E341" s="6" t="s">
        <v>300</v>
      </c>
      <c r="F341" s="3">
        <v>1964</v>
      </c>
      <c r="G341" s="6" t="s">
        <v>870</v>
      </c>
    </row>
    <row r="342" spans="1:7" x14ac:dyDescent="0.25">
      <c r="B342" s="2"/>
      <c r="C342" s="2"/>
      <c r="D342" s="6"/>
      <c r="E342" s="6"/>
      <c r="G342" s="6"/>
    </row>
    <row r="343" spans="1:7" x14ac:dyDescent="0.25">
      <c r="A343" s="3" t="s">
        <v>79</v>
      </c>
      <c r="B343" s="6" t="s">
        <v>871</v>
      </c>
      <c r="C343" s="6" t="s">
        <v>872</v>
      </c>
      <c r="D343" s="6" t="s">
        <v>873</v>
      </c>
      <c r="E343" s="6" t="s">
        <v>852</v>
      </c>
      <c r="F343" s="3">
        <v>1965</v>
      </c>
      <c r="G343" s="6" t="s">
        <v>874</v>
      </c>
    </row>
    <row r="344" spans="1:7" x14ac:dyDescent="0.25">
      <c r="A344" s="3" t="s">
        <v>79</v>
      </c>
      <c r="B344" s="6" t="s">
        <v>875</v>
      </c>
      <c r="C344" s="6" t="s">
        <v>876</v>
      </c>
      <c r="D344" s="6"/>
      <c r="E344" s="6" t="s">
        <v>550</v>
      </c>
      <c r="F344" s="3">
        <v>1965</v>
      </c>
      <c r="G344" s="6" t="s">
        <v>877</v>
      </c>
    </row>
    <row r="345" spans="1:7" x14ac:dyDescent="0.25">
      <c r="A345" s="3" t="s">
        <v>79</v>
      </c>
      <c r="B345" s="6" t="s">
        <v>878</v>
      </c>
      <c r="C345" s="6" t="s">
        <v>879</v>
      </c>
      <c r="D345" s="6"/>
      <c r="E345" s="6" t="s">
        <v>235</v>
      </c>
      <c r="F345" s="3">
        <v>1965</v>
      </c>
      <c r="G345" s="6" t="s">
        <v>880</v>
      </c>
    </row>
    <row r="346" spans="1:7" x14ac:dyDescent="0.25">
      <c r="A346" s="3" t="s">
        <v>79</v>
      </c>
      <c r="B346" s="6" t="s">
        <v>881</v>
      </c>
      <c r="C346" s="6" t="s">
        <v>620</v>
      </c>
      <c r="D346" s="6" t="s">
        <v>882</v>
      </c>
      <c r="E346" s="6" t="s">
        <v>645</v>
      </c>
      <c r="F346" s="3">
        <v>1965</v>
      </c>
      <c r="G346" s="6" t="s">
        <v>883</v>
      </c>
    </row>
    <row r="347" spans="1:7" x14ac:dyDescent="0.25">
      <c r="A347" s="3" t="s">
        <v>79</v>
      </c>
      <c r="B347" s="6" t="s">
        <v>884</v>
      </c>
      <c r="C347" s="6" t="s">
        <v>8</v>
      </c>
      <c r="D347" s="6" t="s">
        <v>283</v>
      </c>
      <c r="E347" s="6" t="s">
        <v>885</v>
      </c>
      <c r="F347" s="3">
        <v>1965</v>
      </c>
      <c r="G347" s="6" t="s">
        <v>886</v>
      </c>
    </row>
    <row r="348" spans="1:7" x14ac:dyDescent="0.25">
      <c r="A348" s="3" t="s">
        <v>79</v>
      </c>
      <c r="B348" s="6" t="s">
        <v>887</v>
      </c>
      <c r="C348" s="6" t="s">
        <v>324</v>
      </c>
      <c r="D348" s="6" t="s">
        <v>77</v>
      </c>
      <c r="E348" s="6" t="s">
        <v>488</v>
      </c>
      <c r="F348" s="3">
        <v>1965</v>
      </c>
      <c r="G348" s="6" t="s">
        <v>888</v>
      </c>
    </row>
    <row r="349" spans="1:7" x14ac:dyDescent="0.25">
      <c r="A349" s="3" t="s">
        <v>79</v>
      </c>
      <c r="B349" s="6" t="s">
        <v>889</v>
      </c>
      <c r="C349" s="6" t="s">
        <v>109</v>
      </c>
      <c r="D349" s="6" t="s">
        <v>20</v>
      </c>
      <c r="E349" s="6" t="s">
        <v>550</v>
      </c>
      <c r="F349" s="3">
        <v>1965</v>
      </c>
      <c r="G349" s="6" t="s">
        <v>890</v>
      </c>
    </row>
    <row r="350" spans="1:7" x14ac:dyDescent="0.25">
      <c r="A350" s="3" t="s">
        <v>79</v>
      </c>
      <c r="B350" s="6" t="s">
        <v>891</v>
      </c>
      <c r="C350" s="6" t="s">
        <v>892</v>
      </c>
      <c r="D350" s="6" t="s">
        <v>893</v>
      </c>
      <c r="E350" s="6" t="s">
        <v>379</v>
      </c>
      <c r="F350" s="3">
        <v>1965</v>
      </c>
      <c r="G350" s="6" t="s">
        <v>894</v>
      </c>
    </row>
    <row r="351" spans="1:7" x14ac:dyDescent="0.25">
      <c r="A351" s="3" t="s">
        <v>79</v>
      </c>
      <c r="B351" s="6" t="s">
        <v>895</v>
      </c>
      <c r="C351" s="6" t="s">
        <v>896</v>
      </c>
      <c r="D351" s="6" t="s">
        <v>324</v>
      </c>
      <c r="E351" s="6" t="s">
        <v>594</v>
      </c>
      <c r="F351" s="3">
        <v>1965</v>
      </c>
      <c r="G351" s="6" t="s">
        <v>897</v>
      </c>
    </row>
    <row r="352" spans="1:7" x14ac:dyDescent="0.25">
      <c r="A352" s="3" t="s">
        <v>79</v>
      </c>
      <c r="B352" s="6" t="s">
        <v>898</v>
      </c>
      <c r="C352" s="6" t="s">
        <v>899</v>
      </c>
      <c r="D352" s="6" t="s">
        <v>283</v>
      </c>
      <c r="E352" s="6" t="s">
        <v>594</v>
      </c>
      <c r="F352" s="3">
        <v>1965</v>
      </c>
      <c r="G352" s="6" t="s">
        <v>900</v>
      </c>
    </row>
    <row r="353" spans="1:7" x14ac:dyDescent="0.25">
      <c r="A353" s="3" t="s">
        <v>6</v>
      </c>
      <c r="B353" s="6" t="s">
        <v>901</v>
      </c>
      <c r="C353" s="6" t="s">
        <v>191</v>
      </c>
      <c r="D353" s="6" t="s">
        <v>520</v>
      </c>
      <c r="E353" s="6" t="s">
        <v>902</v>
      </c>
      <c r="F353" s="3">
        <v>1965</v>
      </c>
      <c r="G353" s="6" t="s">
        <v>903</v>
      </c>
    </row>
    <row r="354" spans="1:7" x14ac:dyDescent="0.25">
      <c r="A354" s="3" t="s">
        <v>245</v>
      </c>
      <c r="B354" s="6" t="s">
        <v>904</v>
      </c>
      <c r="C354" s="6" t="s">
        <v>20</v>
      </c>
      <c r="D354" s="6" t="s">
        <v>905</v>
      </c>
      <c r="E354" s="6" t="s">
        <v>594</v>
      </c>
      <c r="F354" s="3">
        <v>1965</v>
      </c>
      <c r="G354" s="6" t="s">
        <v>906</v>
      </c>
    </row>
    <row r="355" spans="1:7" x14ac:dyDescent="0.25">
      <c r="A355" s="3" t="s">
        <v>245</v>
      </c>
      <c r="B355" s="6" t="s">
        <v>907</v>
      </c>
      <c r="C355" s="6" t="s">
        <v>77</v>
      </c>
      <c r="D355" s="6" t="s">
        <v>165</v>
      </c>
      <c r="E355" s="6" t="s">
        <v>908</v>
      </c>
      <c r="F355" s="3">
        <v>1965</v>
      </c>
      <c r="G355" s="6" t="s">
        <v>909</v>
      </c>
    </row>
    <row r="356" spans="1:7" x14ac:dyDescent="0.25">
      <c r="A356" s="3" t="s">
        <v>245</v>
      </c>
      <c r="B356" s="6" t="s">
        <v>739</v>
      </c>
      <c r="C356" s="6" t="s">
        <v>109</v>
      </c>
      <c r="D356" s="6" t="s">
        <v>417</v>
      </c>
      <c r="E356" s="6" t="s">
        <v>594</v>
      </c>
      <c r="F356" s="3">
        <v>1965</v>
      </c>
      <c r="G356" s="6" t="s">
        <v>910</v>
      </c>
    </row>
    <row r="357" spans="1:7" x14ac:dyDescent="0.25">
      <c r="A357" s="3" t="s">
        <v>245</v>
      </c>
      <c r="B357" s="6" t="s">
        <v>911</v>
      </c>
      <c r="C357" s="6" t="s">
        <v>102</v>
      </c>
      <c r="D357" s="6" t="s">
        <v>372</v>
      </c>
      <c r="E357" s="6" t="s">
        <v>594</v>
      </c>
      <c r="F357" s="3">
        <v>1965</v>
      </c>
      <c r="G357" s="6" t="s">
        <v>912</v>
      </c>
    </row>
    <row r="358" spans="1:7" x14ac:dyDescent="0.25">
      <c r="A358" s="3" t="s">
        <v>245</v>
      </c>
      <c r="B358" s="6" t="s">
        <v>913</v>
      </c>
      <c r="C358" s="6" t="s">
        <v>309</v>
      </c>
      <c r="D358" s="6" t="s">
        <v>410</v>
      </c>
      <c r="E358" s="6" t="s">
        <v>300</v>
      </c>
      <c r="F358" s="3">
        <v>1965</v>
      </c>
      <c r="G358" s="6" t="s">
        <v>914</v>
      </c>
    </row>
    <row r="359" spans="1:7" x14ac:dyDescent="0.25">
      <c r="A359" s="3" t="s">
        <v>245</v>
      </c>
      <c r="B359" s="6" t="s">
        <v>915</v>
      </c>
      <c r="C359" s="6" t="s">
        <v>916</v>
      </c>
      <c r="D359" s="6" t="s">
        <v>917</v>
      </c>
      <c r="E359" s="6" t="s">
        <v>622</v>
      </c>
      <c r="F359" s="3">
        <v>1965</v>
      </c>
      <c r="G359" s="6" t="s">
        <v>918</v>
      </c>
    </row>
    <row r="360" spans="1:7" x14ac:dyDescent="0.25">
      <c r="B360" s="2"/>
      <c r="C360" s="2"/>
      <c r="D360" s="6"/>
      <c r="E360" s="6"/>
      <c r="G360" s="19"/>
    </row>
    <row r="361" spans="1:7" x14ac:dyDescent="0.25">
      <c r="A361" s="3" t="s">
        <v>79</v>
      </c>
      <c r="B361" s="6" t="s">
        <v>143</v>
      </c>
      <c r="C361" s="6" t="s">
        <v>20</v>
      </c>
      <c r="D361" s="6" t="s">
        <v>562</v>
      </c>
      <c r="E361" s="6" t="s">
        <v>885</v>
      </c>
      <c r="F361" s="3">
        <v>1966</v>
      </c>
      <c r="G361" s="6" t="str">
        <f>HYPERLINK("http://uwashingtonworldcatorgoffcampuslibwashingtonedu/title/effect-of-the-sitka-spruce-weevil-on-sitka-spruce/oclc/19803859&amp;referer=brief_results","The effect of the Sitka-spruce weevil on Sitka spruce")</f>
        <v>The effect of the Sitka-spruce weevil on Sitka spruce</v>
      </c>
    </row>
    <row r="362" spans="1:7" x14ac:dyDescent="0.25">
      <c r="A362" s="3" t="s">
        <v>79</v>
      </c>
      <c r="B362" s="6" t="s">
        <v>919</v>
      </c>
      <c r="C362" s="6" t="s">
        <v>920</v>
      </c>
      <c r="D362" s="6" t="s">
        <v>921</v>
      </c>
      <c r="E362" s="6" t="s">
        <v>379</v>
      </c>
      <c r="F362" s="3">
        <v>1966</v>
      </c>
      <c r="G362" s="6" t="s">
        <v>922</v>
      </c>
    </row>
    <row r="363" spans="1:7" x14ac:dyDescent="0.25">
      <c r="A363" s="3" t="s">
        <v>79</v>
      </c>
      <c r="B363" s="6" t="s">
        <v>923</v>
      </c>
      <c r="C363" s="6" t="s">
        <v>924</v>
      </c>
      <c r="D363" s="6" t="s">
        <v>882</v>
      </c>
      <c r="E363" s="6" t="s">
        <v>594</v>
      </c>
      <c r="F363" s="3">
        <v>1966</v>
      </c>
      <c r="G363" s="6" t="s">
        <v>925</v>
      </c>
    </row>
    <row r="364" spans="1:7" x14ac:dyDescent="0.25">
      <c r="A364" s="3" t="s">
        <v>79</v>
      </c>
      <c r="B364" s="6" t="s">
        <v>535</v>
      </c>
      <c r="C364" s="6" t="s">
        <v>896</v>
      </c>
      <c r="D364" s="6" t="s">
        <v>38</v>
      </c>
      <c r="E364" s="6" t="s">
        <v>594</v>
      </c>
      <c r="F364" s="3">
        <v>1966</v>
      </c>
      <c r="G364" s="6" t="s">
        <v>926</v>
      </c>
    </row>
    <row r="365" spans="1:7" x14ac:dyDescent="0.25">
      <c r="A365" s="3" t="s">
        <v>79</v>
      </c>
      <c r="B365" s="6" t="s">
        <v>39</v>
      </c>
      <c r="C365" s="6" t="s">
        <v>309</v>
      </c>
      <c r="D365" s="6" t="s">
        <v>559</v>
      </c>
      <c r="E365" s="6" t="s">
        <v>54</v>
      </c>
      <c r="F365" s="3">
        <v>1966</v>
      </c>
      <c r="G365" s="6" t="s">
        <v>927</v>
      </c>
    </row>
    <row r="366" spans="1:7" x14ac:dyDescent="0.25">
      <c r="A366" s="3" t="s">
        <v>79</v>
      </c>
      <c r="B366" s="6" t="s">
        <v>928</v>
      </c>
      <c r="C366" s="6" t="s">
        <v>929</v>
      </c>
      <c r="D366" s="6"/>
      <c r="E366" s="6" t="s">
        <v>622</v>
      </c>
      <c r="F366" s="3">
        <v>1966</v>
      </c>
      <c r="G366" s="6" t="s">
        <v>930</v>
      </c>
    </row>
    <row r="367" spans="1:7" x14ac:dyDescent="0.25">
      <c r="A367" s="3" t="s">
        <v>79</v>
      </c>
      <c r="B367" s="6" t="s">
        <v>931</v>
      </c>
      <c r="C367" s="6" t="s">
        <v>932</v>
      </c>
      <c r="D367" s="6" t="s">
        <v>545</v>
      </c>
      <c r="E367" s="6" t="s">
        <v>622</v>
      </c>
      <c r="F367" s="3">
        <v>1966</v>
      </c>
      <c r="G367" s="6" t="s">
        <v>933</v>
      </c>
    </row>
    <row r="368" spans="1:7" x14ac:dyDescent="0.25">
      <c r="A368" s="3" t="s">
        <v>6</v>
      </c>
      <c r="B368" s="6" t="s">
        <v>934</v>
      </c>
      <c r="C368" s="6" t="s">
        <v>935</v>
      </c>
      <c r="D368" s="6" t="s">
        <v>936</v>
      </c>
      <c r="E368" s="6" t="s">
        <v>550</v>
      </c>
      <c r="F368" s="3">
        <v>1966</v>
      </c>
      <c r="G368" s="6" t="s">
        <v>937</v>
      </c>
    </row>
    <row r="369" spans="1:7" x14ac:dyDescent="0.25">
      <c r="A369" s="3" t="s">
        <v>6</v>
      </c>
      <c r="B369" s="6" t="s">
        <v>938</v>
      </c>
      <c r="C369" s="6" t="s">
        <v>939</v>
      </c>
      <c r="D369" s="6"/>
      <c r="E369" s="6" t="s">
        <v>789</v>
      </c>
      <c r="F369" s="3">
        <v>1966</v>
      </c>
      <c r="G369" s="6" t="s">
        <v>940</v>
      </c>
    </row>
    <row r="370" spans="1:7" x14ac:dyDescent="0.25">
      <c r="A370" s="3" t="s">
        <v>6</v>
      </c>
      <c r="B370" s="6" t="s">
        <v>941</v>
      </c>
      <c r="C370" s="6" t="s">
        <v>942</v>
      </c>
      <c r="D370" s="6" t="s">
        <v>735</v>
      </c>
      <c r="E370" s="6" t="s">
        <v>885</v>
      </c>
      <c r="F370" s="3">
        <v>1966</v>
      </c>
      <c r="G370" s="6" t="s">
        <v>943</v>
      </c>
    </row>
    <row r="371" spans="1:7" x14ac:dyDescent="0.25">
      <c r="A371" s="3" t="s">
        <v>245</v>
      </c>
      <c r="B371" s="6" t="s">
        <v>944</v>
      </c>
      <c r="C371" s="6" t="s">
        <v>20</v>
      </c>
      <c r="D371" s="6" t="s">
        <v>945</v>
      </c>
      <c r="E371" s="6" t="s">
        <v>594</v>
      </c>
      <c r="F371" s="3">
        <v>1966</v>
      </c>
      <c r="G371" s="6" t="s">
        <v>946</v>
      </c>
    </row>
    <row r="372" spans="1:7" x14ac:dyDescent="0.25">
      <c r="A372" s="3" t="s">
        <v>245</v>
      </c>
      <c r="B372" s="6" t="s">
        <v>947</v>
      </c>
      <c r="C372" s="6" t="s">
        <v>948</v>
      </c>
      <c r="D372" s="6" t="s">
        <v>949</v>
      </c>
      <c r="E372" s="6" t="s">
        <v>789</v>
      </c>
      <c r="F372" s="3">
        <v>1966</v>
      </c>
      <c r="G372" s="6" t="s">
        <v>950</v>
      </c>
    </row>
    <row r="373" spans="1:7" x14ac:dyDescent="0.25">
      <c r="A373" s="3" t="s">
        <v>245</v>
      </c>
      <c r="B373" s="6" t="s">
        <v>805</v>
      </c>
      <c r="C373" s="6" t="s">
        <v>54</v>
      </c>
      <c r="D373" s="6" t="s">
        <v>17</v>
      </c>
      <c r="E373" s="6" t="s">
        <v>807</v>
      </c>
      <c r="F373" s="3">
        <v>1966</v>
      </c>
      <c r="G373" s="6" t="str">
        <f>HYPERLINK("http://uwashingtonworldcatorgoffcampuslibwashingtonedu/title/federal-land-grant-endowments-a-problem-in-forest-resource-management/oclc/7544715&amp;referer=brief_results","The federal land grant endowments: a problem in forest resource management")</f>
        <v>The federal land grant endowments: a problem in forest resource management</v>
      </c>
    </row>
    <row r="374" spans="1:7" x14ac:dyDescent="0.25">
      <c r="B374" s="2"/>
      <c r="C374" s="2"/>
      <c r="D374" s="6"/>
      <c r="E374" s="6"/>
      <c r="G374" s="6"/>
    </row>
    <row r="375" spans="1:7" x14ac:dyDescent="0.25">
      <c r="A375" s="3" t="s">
        <v>79</v>
      </c>
      <c r="B375" s="6" t="s">
        <v>951</v>
      </c>
      <c r="C375" s="6" t="s">
        <v>952</v>
      </c>
      <c r="D375" s="6"/>
      <c r="E375" s="6" t="s">
        <v>645</v>
      </c>
      <c r="F375" s="3">
        <v>1967</v>
      </c>
      <c r="G375" s="6" t="s">
        <v>953</v>
      </c>
    </row>
    <row r="376" spans="1:7" x14ac:dyDescent="0.25">
      <c r="A376" s="3" t="s">
        <v>79</v>
      </c>
      <c r="B376" s="6" t="s">
        <v>144</v>
      </c>
      <c r="C376" s="6" t="s">
        <v>109</v>
      </c>
      <c r="D376" s="6" t="s">
        <v>506</v>
      </c>
      <c r="E376" s="6" t="s">
        <v>807</v>
      </c>
      <c r="F376" s="3">
        <v>1967</v>
      </c>
      <c r="G376" s="6" t="s">
        <v>954</v>
      </c>
    </row>
    <row r="377" spans="1:7" x14ac:dyDescent="0.25">
      <c r="A377" s="3" t="s">
        <v>79</v>
      </c>
      <c r="B377" s="6" t="s">
        <v>955</v>
      </c>
      <c r="C377" s="6" t="s">
        <v>956</v>
      </c>
      <c r="D377" s="6" t="s">
        <v>957</v>
      </c>
      <c r="E377" s="6" t="s">
        <v>488</v>
      </c>
      <c r="F377" s="3">
        <v>1967</v>
      </c>
      <c r="G377" s="6" t="s">
        <v>958</v>
      </c>
    </row>
    <row r="378" spans="1:7" x14ac:dyDescent="0.25">
      <c r="A378" s="3" t="s">
        <v>79</v>
      </c>
      <c r="B378" s="6" t="s">
        <v>959</v>
      </c>
      <c r="C378" s="6" t="s">
        <v>960</v>
      </c>
      <c r="D378" s="6" t="s">
        <v>961</v>
      </c>
      <c r="E378" s="6" t="s">
        <v>478</v>
      </c>
      <c r="F378" s="3">
        <v>1967</v>
      </c>
      <c r="G378" s="6" t="s">
        <v>962</v>
      </c>
    </row>
    <row r="379" spans="1:7" x14ac:dyDescent="0.25">
      <c r="A379" s="3" t="s">
        <v>79</v>
      </c>
      <c r="B379" s="6" t="s">
        <v>401</v>
      </c>
      <c r="C379" s="6" t="s">
        <v>963</v>
      </c>
      <c r="D379" s="6" t="s">
        <v>20</v>
      </c>
      <c r="E379" s="6" t="s">
        <v>488</v>
      </c>
      <c r="F379" s="3">
        <v>1967</v>
      </c>
      <c r="G379" s="6" t="s">
        <v>964</v>
      </c>
    </row>
    <row r="380" spans="1:7" x14ac:dyDescent="0.25">
      <c r="A380" s="3" t="s">
        <v>79</v>
      </c>
      <c r="B380" s="6" t="s">
        <v>965</v>
      </c>
      <c r="C380" s="6" t="s">
        <v>109</v>
      </c>
      <c r="D380" s="6" t="s">
        <v>966</v>
      </c>
      <c r="E380" s="6" t="s">
        <v>488</v>
      </c>
      <c r="F380" s="3">
        <v>1967</v>
      </c>
      <c r="G380" s="6" t="s">
        <v>967</v>
      </c>
    </row>
    <row r="381" spans="1:7" x14ac:dyDescent="0.25">
      <c r="A381" s="3" t="s">
        <v>79</v>
      </c>
      <c r="B381" s="6" t="s">
        <v>968</v>
      </c>
      <c r="C381" s="6" t="s">
        <v>229</v>
      </c>
      <c r="D381" s="6" t="s">
        <v>394</v>
      </c>
      <c r="E381" s="6" t="s">
        <v>852</v>
      </c>
      <c r="F381" s="3">
        <v>1967</v>
      </c>
      <c r="G381" s="6" t="s">
        <v>969</v>
      </c>
    </row>
    <row r="382" spans="1:7" x14ac:dyDescent="0.25">
      <c r="A382" s="3" t="s">
        <v>79</v>
      </c>
      <c r="B382" s="6" t="s">
        <v>970</v>
      </c>
      <c r="C382" s="6" t="s">
        <v>971</v>
      </c>
      <c r="D382" s="6" t="s">
        <v>179</v>
      </c>
      <c r="E382" s="6" t="s">
        <v>594</v>
      </c>
      <c r="F382" s="3">
        <v>1967</v>
      </c>
      <c r="G382" s="6" t="s">
        <v>972</v>
      </c>
    </row>
    <row r="383" spans="1:7" x14ac:dyDescent="0.25">
      <c r="A383" s="3" t="s">
        <v>79</v>
      </c>
      <c r="B383" s="6" t="s">
        <v>973</v>
      </c>
      <c r="C383" s="6" t="s">
        <v>20</v>
      </c>
      <c r="D383" s="6" t="s">
        <v>628</v>
      </c>
      <c r="E383" s="6" t="s">
        <v>550</v>
      </c>
      <c r="F383" s="3">
        <v>1967</v>
      </c>
      <c r="G383" s="6" t="s">
        <v>974</v>
      </c>
    </row>
    <row r="384" spans="1:7" x14ac:dyDescent="0.25">
      <c r="A384" s="3" t="s">
        <v>79</v>
      </c>
      <c r="B384" s="6" t="s">
        <v>975</v>
      </c>
      <c r="C384" s="6" t="s">
        <v>971</v>
      </c>
      <c r="D384" s="6" t="s">
        <v>774</v>
      </c>
      <c r="E384" s="6" t="s">
        <v>594</v>
      </c>
      <c r="F384" s="3">
        <v>1967</v>
      </c>
      <c r="G384" s="6" t="s">
        <v>976</v>
      </c>
    </row>
    <row r="385" spans="1:7" x14ac:dyDescent="0.25">
      <c r="A385" s="3" t="s">
        <v>6</v>
      </c>
      <c r="B385" s="6" t="s">
        <v>977</v>
      </c>
      <c r="C385" s="6" t="s">
        <v>191</v>
      </c>
      <c r="D385" s="6" t="s">
        <v>412</v>
      </c>
      <c r="E385" s="6" t="s">
        <v>852</v>
      </c>
      <c r="F385" s="3">
        <v>1967</v>
      </c>
      <c r="G385" s="6" t="s">
        <v>978</v>
      </c>
    </row>
    <row r="386" spans="1:7" x14ac:dyDescent="0.25">
      <c r="A386" s="3" t="s">
        <v>6</v>
      </c>
      <c r="B386" s="6" t="s">
        <v>979</v>
      </c>
      <c r="C386" s="6" t="s">
        <v>239</v>
      </c>
      <c r="D386" s="6" t="s">
        <v>594</v>
      </c>
      <c r="E386" s="6" t="s">
        <v>488</v>
      </c>
      <c r="F386" s="3">
        <v>1967</v>
      </c>
      <c r="G386" s="6" t="s">
        <v>980</v>
      </c>
    </row>
    <row r="387" spans="1:7" x14ac:dyDescent="0.25">
      <c r="A387" s="3" t="s">
        <v>6</v>
      </c>
      <c r="B387" s="6" t="s">
        <v>981</v>
      </c>
      <c r="C387" s="6" t="s">
        <v>982</v>
      </c>
      <c r="D387" s="6"/>
      <c r="E387" s="6" t="s">
        <v>983</v>
      </c>
      <c r="F387" s="3">
        <v>1967</v>
      </c>
      <c r="G387" s="6" t="s">
        <v>984</v>
      </c>
    </row>
    <row r="388" spans="1:7" x14ac:dyDescent="0.25">
      <c r="A388" s="3" t="s">
        <v>6</v>
      </c>
      <c r="B388" s="6" t="s">
        <v>985</v>
      </c>
      <c r="C388" s="6" t="s">
        <v>986</v>
      </c>
      <c r="D388" s="6" t="s">
        <v>813</v>
      </c>
      <c r="E388" s="6" t="s">
        <v>550</v>
      </c>
      <c r="F388" s="3">
        <v>1967</v>
      </c>
      <c r="G388" s="6" t="s">
        <v>987</v>
      </c>
    </row>
    <row r="389" spans="1:7" x14ac:dyDescent="0.25">
      <c r="A389" s="3" t="s">
        <v>6</v>
      </c>
      <c r="B389" s="6" t="s">
        <v>988</v>
      </c>
      <c r="C389" s="6" t="s">
        <v>989</v>
      </c>
      <c r="D389" s="6" t="s">
        <v>661</v>
      </c>
      <c r="E389" s="6" t="s">
        <v>379</v>
      </c>
      <c r="F389" s="3">
        <v>1967</v>
      </c>
      <c r="G389" s="6" t="s">
        <v>990</v>
      </c>
    </row>
    <row r="390" spans="1:7" x14ac:dyDescent="0.25">
      <c r="A390" s="3" t="s">
        <v>6</v>
      </c>
      <c r="B390" s="6" t="s">
        <v>35</v>
      </c>
      <c r="C390" s="6" t="s">
        <v>991</v>
      </c>
      <c r="D390" s="6" t="s">
        <v>19</v>
      </c>
      <c r="E390" s="6" t="s">
        <v>594</v>
      </c>
      <c r="F390" s="3">
        <v>1967</v>
      </c>
      <c r="G390" s="6" t="s">
        <v>992</v>
      </c>
    </row>
    <row r="391" spans="1:7" x14ac:dyDescent="0.25">
      <c r="A391" s="3" t="s">
        <v>6</v>
      </c>
      <c r="B391" s="6" t="s">
        <v>993</v>
      </c>
      <c r="C391" s="6" t="s">
        <v>165</v>
      </c>
      <c r="D391" s="6" t="s">
        <v>824</v>
      </c>
      <c r="E391" s="6" t="s">
        <v>379</v>
      </c>
      <c r="F391" s="3">
        <v>1967</v>
      </c>
      <c r="G391" s="6" t="s">
        <v>994</v>
      </c>
    </row>
    <row r="392" spans="1:7" x14ac:dyDescent="0.25">
      <c r="A392" s="3" t="s">
        <v>245</v>
      </c>
      <c r="B392" s="6" t="s">
        <v>995</v>
      </c>
      <c r="C392" s="6" t="s">
        <v>109</v>
      </c>
      <c r="D392" s="6" t="s">
        <v>553</v>
      </c>
      <c r="E392" s="6" t="s">
        <v>174</v>
      </c>
      <c r="F392" s="3">
        <v>1967</v>
      </c>
      <c r="G392" s="6" t="s">
        <v>996</v>
      </c>
    </row>
    <row r="393" spans="1:7" x14ac:dyDescent="0.25">
      <c r="A393" s="3" t="s">
        <v>245</v>
      </c>
      <c r="B393" s="6" t="s">
        <v>997</v>
      </c>
      <c r="C393" s="6" t="s">
        <v>461</v>
      </c>
      <c r="D393" s="6" t="s">
        <v>998</v>
      </c>
      <c r="E393" s="6" t="s">
        <v>622</v>
      </c>
      <c r="F393" s="3">
        <v>1967</v>
      </c>
      <c r="G393" s="6" t="s">
        <v>999</v>
      </c>
    </row>
    <row r="394" spans="1:7" x14ac:dyDescent="0.25">
      <c r="A394" s="3" t="s">
        <v>245</v>
      </c>
      <c r="B394" s="6" t="s">
        <v>1000</v>
      </c>
      <c r="C394" s="6" t="s">
        <v>591</v>
      </c>
      <c r="D394" s="6"/>
      <c r="E394" s="6" t="s">
        <v>488</v>
      </c>
      <c r="F394" s="3">
        <v>1967</v>
      </c>
      <c r="G394" s="6" t="s">
        <v>1001</v>
      </c>
    </row>
    <row r="395" spans="1:7" x14ac:dyDescent="0.25">
      <c r="B395" s="2"/>
      <c r="C395" s="2"/>
      <c r="D395" s="6"/>
      <c r="E395" s="6"/>
      <c r="G395" s="19"/>
    </row>
    <row r="396" spans="1:7" x14ac:dyDescent="0.25">
      <c r="A396" s="3" t="s">
        <v>79</v>
      </c>
      <c r="B396" s="6" t="s">
        <v>1002</v>
      </c>
      <c r="C396" s="6" t="s">
        <v>1003</v>
      </c>
      <c r="D396" s="6"/>
      <c r="E396" s="6" t="s">
        <v>645</v>
      </c>
      <c r="F396" s="3">
        <v>1968</v>
      </c>
      <c r="G396" s="6" t="s">
        <v>1004</v>
      </c>
    </row>
    <row r="397" spans="1:7" x14ac:dyDescent="0.25">
      <c r="A397" s="3" t="s">
        <v>79</v>
      </c>
      <c r="B397" s="6" t="s">
        <v>1005</v>
      </c>
      <c r="C397" s="6" t="s">
        <v>1006</v>
      </c>
      <c r="D397" s="6" t="s">
        <v>165</v>
      </c>
      <c r="E397" s="6" t="s">
        <v>1007</v>
      </c>
      <c r="F397" s="3">
        <v>1968</v>
      </c>
      <c r="G397" s="6" t="s">
        <v>1008</v>
      </c>
    </row>
    <row r="398" spans="1:7" x14ac:dyDescent="0.25">
      <c r="A398" s="3" t="s">
        <v>79</v>
      </c>
      <c r="B398" s="6" t="s">
        <v>1009</v>
      </c>
      <c r="C398" s="6" t="s">
        <v>567</v>
      </c>
      <c r="D398" s="6" t="s">
        <v>461</v>
      </c>
      <c r="E398" s="6" t="s">
        <v>902</v>
      </c>
      <c r="F398" s="3">
        <v>1968</v>
      </c>
      <c r="G398" s="6" t="s">
        <v>1010</v>
      </c>
    </row>
    <row r="399" spans="1:7" x14ac:dyDescent="0.25">
      <c r="A399" s="3" t="s">
        <v>6</v>
      </c>
      <c r="B399" s="6" t="s">
        <v>1011</v>
      </c>
      <c r="C399" s="6" t="s">
        <v>101</v>
      </c>
      <c r="D399" s="6" t="s">
        <v>1012</v>
      </c>
      <c r="E399" s="6" t="s">
        <v>645</v>
      </c>
      <c r="F399" s="3">
        <v>1968</v>
      </c>
      <c r="G399" s="6" t="s">
        <v>1013</v>
      </c>
    </row>
    <row r="400" spans="1:7" x14ac:dyDescent="0.25">
      <c r="A400" s="3" t="s">
        <v>6</v>
      </c>
      <c r="B400" s="6" t="s">
        <v>1014</v>
      </c>
      <c r="C400" s="6" t="s">
        <v>20</v>
      </c>
      <c r="D400" s="6" t="s">
        <v>114</v>
      </c>
      <c r="E400" s="6" t="s">
        <v>1007</v>
      </c>
      <c r="F400" s="3">
        <v>1968</v>
      </c>
      <c r="G400" s="6" t="s">
        <v>1015</v>
      </c>
    </row>
    <row r="401" spans="1:7" x14ac:dyDescent="0.25">
      <c r="A401" s="3" t="s">
        <v>6</v>
      </c>
      <c r="B401" s="6" t="s">
        <v>347</v>
      </c>
      <c r="C401" s="6" t="s">
        <v>1016</v>
      </c>
      <c r="D401" s="6" t="s">
        <v>1017</v>
      </c>
      <c r="E401" s="6" t="s">
        <v>789</v>
      </c>
      <c r="F401" s="3">
        <v>1968</v>
      </c>
      <c r="G401" s="6" t="s">
        <v>1018</v>
      </c>
    </row>
    <row r="402" spans="1:7" x14ac:dyDescent="0.25">
      <c r="A402" s="3" t="s">
        <v>6</v>
      </c>
      <c r="B402" s="6" t="s">
        <v>628</v>
      </c>
      <c r="C402" s="6" t="s">
        <v>1019</v>
      </c>
      <c r="D402" s="6" t="s">
        <v>1020</v>
      </c>
      <c r="E402" s="6" t="s">
        <v>379</v>
      </c>
      <c r="F402" s="3">
        <v>1968</v>
      </c>
      <c r="G402" s="6" t="s">
        <v>1021</v>
      </c>
    </row>
    <row r="403" spans="1:7" x14ac:dyDescent="0.25">
      <c r="A403" s="3" t="s">
        <v>6</v>
      </c>
      <c r="B403" s="6" t="s">
        <v>1022</v>
      </c>
      <c r="C403" s="6" t="s">
        <v>581</v>
      </c>
      <c r="D403" s="6" t="s">
        <v>377</v>
      </c>
      <c r="E403" s="6" t="s">
        <v>902</v>
      </c>
      <c r="F403" s="3">
        <v>1968</v>
      </c>
      <c r="G403" s="6" t="s">
        <v>1023</v>
      </c>
    </row>
    <row r="404" spans="1:7" x14ac:dyDescent="0.25">
      <c r="A404" s="3" t="s">
        <v>6</v>
      </c>
      <c r="B404" s="6" t="s">
        <v>1024</v>
      </c>
      <c r="C404" s="6" t="s">
        <v>77</v>
      </c>
      <c r="D404" s="6" t="s">
        <v>882</v>
      </c>
      <c r="E404" s="6" t="s">
        <v>1025</v>
      </c>
      <c r="F404" s="3">
        <v>1968</v>
      </c>
      <c r="G404" s="6" t="s">
        <v>1026</v>
      </c>
    </row>
    <row r="405" spans="1:7" x14ac:dyDescent="0.25">
      <c r="A405" s="3" t="s">
        <v>6</v>
      </c>
      <c r="B405" s="6" t="s">
        <v>594</v>
      </c>
      <c r="C405" s="6" t="s">
        <v>101</v>
      </c>
      <c r="D405" s="6" t="s">
        <v>239</v>
      </c>
      <c r="E405" s="6" t="s">
        <v>474</v>
      </c>
      <c r="F405" s="3">
        <v>1968</v>
      </c>
      <c r="G405" s="6" t="s">
        <v>1027</v>
      </c>
    </row>
    <row r="406" spans="1:7" x14ac:dyDescent="0.25">
      <c r="A406" s="3" t="s">
        <v>6</v>
      </c>
      <c r="B406" s="6" t="s">
        <v>1028</v>
      </c>
      <c r="C406" s="6" t="s">
        <v>986</v>
      </c>
      <c r="D406" s="6" t="s">
        <v>869</v>
      </c>
      <c r="E406" s="6" t="s">
        <v>983</v>
      </c>
      <c r="F406" s="3">
        <v>1968</v>
      </c>
      <c r="G406" s="6" t="s">
        <v>1029</v>
      </c>
    </row>
    <row r="407" spans="1:7" x14ac:dyDescent="0.25">
      <c r="A407" s="3" t="s">
        <v>6</v>
      </c>
      <c r="B407" s="6" t="s">
        <v>1030</v>
      </c>
      <c r="C407" s="6" t="s">
        <v>1031</v>
      </c>
      <c r="D407" s="6" t="s">
        <v>416</v>
      </c>
      <c r="E407" s="6" t="s">
        <v>474</v>
      </c>
      <c r="F407" s="3">
        <v>1968</v>
      </c>
      <c r="G407" s="6" t="s">
        <v>1032</v>
      </c>
    </row>
    <row r="408" spans="1:7" x14ac:dyDescent="0.25">
      <c r="A408" s="3" t="s">
        <v>245</v>
      </c>
      <c r="B408" s="6" t="s">
        <v>779</v>
      </c>
      <c r="C408" s="6" t="s">
        <v>507</v>
      </c>
      <c r="D408" s="6" t="s">
        <v>780</v>
      </c>
      <c r="E408" s="6" t="s">
        <v>488</v>
      </c>
      <c r="F408" s="3">
        <v>1968</v>
      </c>
      <c r="G408" s="6" t="s">
        <v>1033</v>
      </c>
    </row>
    <row r="409" spans="1:7" x14ac:dyDescent="0.25">
      <c r="A409" s="3" t="s">
        <v>245</v>
      </c>
      <c r="B409" s="6" t="s">
        <v>420</v>
      </c>
      <c r="C409" s="6" t="s">
        <v>1034</v>
      </c>
      <c r="D409" s="6"/>
      <c r="E409" s="6" t="s">
        <v>789</v>
      </c>
      <c r="F409" s="3">
        <v>1968</v>
      </c>
      <c r="G409" s="6" t="s">
        <v>1035</v>
      </c>
    </row>
    <row r="410" spans="1:7" x14ac:dyDescent="0.25">
      <c r="A410" s="3" t="s">
        <v>245</v>
      </c>
      <c r="B410" s="6" t="s">
        <v>938</v>
      </c>
      <c r="C410" s="6" t="s">
        <v>939</v>
      </c>
      <c r="D410" s="6"/>
      <c r="E410" s="6" t="s">
        <v>789</v>
      </c>
      <c r="F410" s="3">
        <v>1968</v>
      </c>
      <c r="G410" s="6" t="s">
        <v>1036</v>
      </c>
    </row>
    <row r="411" spans="1:7" x14ac:dyDescent="0.25">
      <c r="A411" s="3" t="s">
        <v>245</v>
      </c>
      <c r="B411" s="6" t="s">
        <v>1037</v>
      </c>
      <c r="C411" s="6" t="s">
        <v>1038</v>
      </c>
      <c r="D411" s="6" t="s">
        <v>879</v>
      </c>
      <c r="E411" s="6" t="s">
        <v>789</v>
      </c>
      <c r="F411" s="3">
        <v>1968</v>
      </c>
      <c r="G411" s="6" t="s">
        <v>1039</v>
      </c>
    </row>
    <row r="412" spans="1:7" x14ac:dyDescent="0.25">
      <c r="A412" s="3" t="s">
        <v>245</v>
      </c>
      <c r="B412" s="6" t="s">
        <v>1040</v>
      </c>
      <c r="C412" s="6" t="s">
        <v>1041</v>
      </c>
      <c r="D412" s="6" t="s">
        <v>1042</v>
      </c>
      <c r="E412" s="6" t="s">
        <v>488</v>
      </c>
      <c r="F412" s="3">
        <v>1968</v>
      </c>
      <c r="G412" s="6" t="s">
        <v>1043</v>
      </c>
    </row>
    <row r="413" spans="1:7" x14ac:dyDescent="0.25">
      <c r="A413" s="3" t="s">
        <v>245</v>
      </c>
      <c r="B413" s="6" t="s">
        <v>1044</v>
      </c>
      <c r="C413" s="6" t="s">
        <v>101</v>
      </c>
      <c r="D413" s="6" t="s">
        <v>628</v>
      </c>
      <c r="E413" s="6" t="s">
        <v>594</v>
      </c>
      <c r="F413" s="3">
        <v>1968</v>
      </c>
      <c r="G413" s="6" t="s">
        <v>1045</v>
      </c>
    </row>
    <row r="414" spans="1:7" x14ac:dyDescent="0.25">
      <c r="B414" s="2"/>
      <c r="C414" s="2"/>
      <c r="D414" s="6"/>
      <c r="E414" s="6"/>
      <c r="G414" s="19"/>
    </row>
    <row r="415" spans="1:7" x14ac:dyDescent="0.25">
      <c r="A415" s="3" t="s">
        <v>79</v>
      </c>
      <c r="B415" s="6" t="s">
        <v>1046</v>
      </c>
      <c r="C415" s="11" t="s">
        <v>899</v>
      </c>
      <c r="D415" s="6" t="s">
        <v>916</v>
      </c>
      <c r="E415" s="6" t="s">
        <v>594</v>
      </c>
      <c r="F415" s="3">
        <v>1969</v>
      </c>
      <c r="G415" s="11" t="s">
        <v>1047</v>
      </c>
    </row>
    <row r="416" spans="1:7" x14ac:dyDescent="0.25">
      <c r="A416" s="3" t="s">
        <v>79</v>
      </c>
      <c r="B416" s="6" t="s">
        <v>1048</v>
      </c>
      <c r="C416" s="6" t="s">
        <v>1049</v>
      </c>
      <c r="D416" s="6" t="s">
        <v>230</v>
      </c>
      <c r="E416" s="6" t="s">
        <v>1007</v>
      </c>
      <c r="F416" s="3">
        <v>1969</v>
      </c>
      <c r="G416" s="6" t="s">
        <v>1050</v>
      </c>
    </row>
    <row r="417" spans="1:7" x14ac:dyDescent="0.25">
      <c r="A417" s="3" t="s">
        <v>79</v>
      </c>
      <c r="B417" s="6" t="s">
        <v>1051</v>
      </c>
      <c r="C417" s="11" t="s">
        <v>102</v>
      </c>
      <c r="D417" s="6" t="s">
        <v>184</v>
      </c>
      <c r="E417" s="6" t="s">
        <v>594</v>
      </c>
      <c r="F417" s="3">
        <v>1969</v>
      </c>
      <c r="G417" s="11" t="s">
        <v>1052</v>
      </c>
    </row>
    <row r="418" spans="1:7" x14ac:dyDescent="0.25">
      <c r="A418" s="3" t="s">
        <v>6</v>
      </c>
      <c r="B418" s="6" t="s">
        <v>1053</v>
      </c>
      <c r="C418" s="6" t="s">
        <v>1054</v>
      </c>
      <c r="D418" s="6"/>
      <c r="E418" s="6" t="s">
        <v>1055</v>
      </c>
      <c r="F418" s="3">
        <v>1969</v>
      </c>
      <c r="G418" s="6" t="s">
        <v>1056</v>
      </c>
    </row>
    <row r="419" spans="1:7" x14ac:dyDescent="0.25">
      <c r="A419" s="3" t="s">
        <v>6</v>
      </c>
      <c r="B419" s="6" t="s">
        <v>1057</v>
      </c>
      <c r="C419" s="11" t="s">
        <v>1058</v>
      </c>
      <c r="D419" s="6" t="s">
        <v>1059</v>
      </c>
      <c r="E419" s="6" t="s">
        <v>1060</v>
      </c>
      <c r="F419" s="3">
        <v>1969</v>
      </c>
      <c r="G419" s="11" t="s">
        <v>1061</v>
      </c>
    </row>
    <row r="420" spans="1:7" x14ac:dyDescent="0.25">
      <c r="A420" s="3" t="s">
        <v>6</v>
      </c>
      <c r="B420" s="6" t="s">
        <v>1062</v>
      </c>
      <c r="C420" s="6" t="s">
        <v>1063</v>
      </c>
      <c r="D420" s="6"/>
      <c r="E420" s="6" t="s">
        <v>1055</v>
      </c>
      <c r="F420" s="3">
        <v>1969</v>
      </c>
      <c r="G420" s="6" t="s">
        <v>1064</v>
      </c>
    </row>
    <row r="421" spans="1:7" x14ac:dyDescent="0.25">
      <c r="A421" s="3" t="s">
        <v>6</v>
      </c>
      <c r="B421" s="6" t="s">
        <v>1065</v>
      </c>
      <c r="C421" s="11" t="s">
        <v>1066</v>
      </c>
      <c r="D421" s="6" t="s">
        <v>735</v>
      </c>
      <c r="E421" s="6" t="s">
        <v>1025</v>
      </c>
      <c r="F421" s="3">
        <v>1969</v>
      </c>
      <c r="G421" s="11" t="s">
        <v>1067</v>
      </c>
    </row>
    <row r="422" spans="1:7" x14ac:dyDescent="0.25">
      <c r="A422" s="3" t="s">
        <v>6</v>
      </c>
      <c r="B422" s="6" t="s">
        <v>1068</v>
      </c>
      <c r="C422" s="6" t="s">
        <v>1069</v>
      </c>
      <c r="D422" s="6"/>
      <c r="E422" s="6" t="s">
        <v>379</v>
      </c>
      <c r="F422" s="3">
        <v>1969</v>
      </c>
      <c r="G422" s="6" t="s">
        <v>1070</v>
      </c>
    </row>
    <row r="423" spans="1:7" x14ac:dyDescent="0.25">
      <c r="A423" s="3" t="s">
        <v>6</v>
      </c>
      <c r="B423" s="6" t="s">
        <v>1071</v>
      </c>
      <c r="C423" s="6" t="s">
        <v>17</v>
      </c>
      <c r="D423" s="6"/>
      <c r="E423" s="6" t="s">
        <v>474</v>
      </c>
      <c r="F423" s="3">
        <v>1969</v>
      </c>
      <c r="G423" s="6" t="s">
        <v>1072</v>
      </c>
    </row>
    <row r="424" spans="1:7" x14ac:dyDescent="0.25">
      <c r="A424" s="3" t="s">
        <v>6</v>
      </c>
      <c r="B424" s="6" t="s">
        <v>898</v>
      </c>
      <c r="C424" s="11" t="s">
        <v>924</v>
      </c>
      <c r="D424" s="6" t="s">
        <v>581</v>
      </c>
      <c r="E424" s="6" t="s">
        <v>852</v>
      </c>
      <c r="F424" s="3">
        <v>1969</v>
      </c>
      <c r="G424" s="11" t="s">
        <v>1073</v>
      </c>
    </row>
    <row r="425" spans="1:7" x14ac:dyDescent="0.25">
      <c r="A425" s="3" t="s">
        <v>6</v>
      </c>
      <c r="B425" s="6" t="s">
        <v>1074</v>
      </c>
      <c r="C425" s="6" t="s">
        <v>581</v>
      </c>
      <c r="D425" s="6" t="s">
        <v>1075</v>
      </c>
      <c r="E425" s="6" t="s">
        <v>1055</v>
      </c>
      <c r="F425" s="3">
        <v>1969</v>
      </c>
      <c r="G425" s="6" t="s">
        <v>1076</v>
      </c>
    </row>
    <row r="426" spans="1:7" x14ac:dyDescent="0.25">
      <c r="A426" s="3" t="s">
        <v>245</v>
      </c>
      <c r="B426" s="6" t="s">
        <v>793</v>
      </c>
      <c r="C426" s="11" t="s">
        <v>309</v>
      </c>
      <c r="D426" s="6" t="s">
        <v>1077</v>
      </c>
      <c r="E426" s="6" t="s">
        <v>594</v>
      </c>
      <c r="F426" s="3">
        <v>1969</v>
      </c>
      <c r="G426" s="11" t="s">
        <v>1078</v>
      </c>
    </row>
    <row r="427" spans="1:7" x14ac:dyDescent="0.25">
      <c r="A427" s="3" t="s">
        <v>245</v>
      </c>
      <c r="B427" s="6" t="s">
        <v>1079</v>
      </c>
      <c r="C427" s="11" t="s">
        <v>239</v>
      </c>
      <c r="D427" s="6" t="s">
        <v>1080</v>
      </c>
      <c r="E427" s="6" t="s">
        <v>488</v>
      </c>
      <c r="F427" s="3">
        <v>1969</v>
      </c>
      <c r="G427" s="11" t="s">
        <v>1081</v>
      </c>
    </row>
    <row r="428" spans="1:7" x14ac:dyDescent="0.25">
      <c r="A428" s="3" t="s">
        <v>245</v>
      </c>
      <c r="B428" s="6" t="s">
        <v>1082</v>
      </c>
      <c r="C428" s="11" t="s">
        <v>1083</v>
      </c>
      <c r="D428" s="6" t="s">
        <v>452</v>
      </c>
      <c r="E428" s="6" t="s">
        <v>807</v>
      </c>
      <c r="F428" s="3">
        <v>1969</v>
      </c>
      <c r="G428" s="11" t="s">
        <v>1084</v>
      </c>
    </row>
    <row r="429" spans="1:7" x14ac:dyDescent="0.25">
      <c r="A429" s="3" t="s">
        <v>245</v>
      </c>
      <c r="B429" s="6" t="s">
        <v>1085</v>
      </c>
      <c r="C429" s="6" t="s">
        <v>109</v>
      </c>
      <c r="D429" s="6" t="s">
        <v>1086</v>
      </c>
      <c r="E429" s="6" t="s">
        <v>821</v>
      </c>
      <c r="F429" s="3">
        <v>1969</v>
      </c>
      <c r="G429" s="6" t="s">
        <v>1087</v>
      </c>
    </row>
    <row r="430" spans="1:7" x14ac:dyDescent="0.25">
      <c r="A430" s="3" t="s">
        <v>245</v>
      </c>
      <c r="B430" s="6" t="s">
        <v>756</v>
      </c>
      <c r="C430" s="11" t="s">
        <v>716</v>
      </c>
      <c r="D430" s="6" t="s">
        <v>467</v>
      </c>
      <c r="E430" s="6" t="s">
        <v>10</v>
      </c>
      <c r="F430" s="3">
        <v>1969</v>
      </c>
      <c r="G430" s="11" t="s">
        <v>1088</v>
      </c>
    </row>
    <row r="431" spans="1:7" x14ac:dyDescent="0.25">
      <c r="A431" s="3" t="s">
        <v>245</v>
      </c>
      <c r="B431" s="6" t="s">
        <v>1089</v>
      </c>
      <c r="C431" s="6" t="s">
        <v>536</v>
      </c>
      <c r="D431" s="6" t="s">
        <v>882</v>
      </c>
      <c r="E431" s="6" t="s">
        <v>594</v>
      </c>
      <c r="F431" s="3">
        <v>1969</v>
      </c>
      <c r="G431" s="6" t="s">
        <v>1090</v>
      </c>
    </row>
    <row r="432" spans="1:7" x14ac:dyDescent="0.25">
      <c r="A432" s="3" t="s">
        <v>245</v>
      </c>
      <c r="B432" s="6" t="s">
        <v>1091</v>
      </c>
      <c r="C432" s="11" t="s">
        <v>1092</v>
      </c>
      <c r="D432" s="6" t="s">
        <v>101</v>
      </c>
      <c r="E432" s="6" t="s">
        <v>488</v>
      </c>
      <c r="F432" s="3">
        <v>1969</v>
      </c>
      <c r="G432" s="11" t="s">
        <v>1093</v>
      </c>
    </row>
    <row r="433" spans="1:7" x14ac:dyDescent="0.25">
      <c r="B433" s="2"/>
      <c r="C433" s="2"/>
      <c r="D433" s="6"/>
      <c r="E433" s="6"/>
      <c r="G433" s="6"/>
    </row>
    <row r="434" spans="1:7" x14ac:dyDescent="0.25">
      <c r="A434" s="3" t="s">
        <v>52</v>
      </c>
      <c r="B434" s="6" t="s">
        <v>1094</v>
      </c>
      <c r="C434" s="6" t="s">
        <v>991</v>
      </c>
      <c r="D434" s="6" t="s">
        <v>1095</v>
      </c>
      <c r="E434" s="6" t="s">
        <v>474</v>
      </c>
      <c r="F434" s="3">
        <v>1970</v>
      </c>
      <c r="G434" s="6" t="s">
        <v>1096</v>
      </c>
    </row>
    <row r="435" spans="1:7" x14ac:dyDescent="0.25">
      <c r="A435" s="3" t="s">
        <v>52</v>
      </c>
      <c r="B435" s="6" t="s">
        <v>1097</v>
      </c>
      <c r="C435" s="6" t="s">
        <v>1098</v>
      </c>
      <c r="D435" s="6" t="s">
        <v>1099</v>
      </c>
      <c r="E435" s="6" t="s">
        <v>1100</v>
      </c>
      <c r="F435" s="3">
        <v>1970</v>
      </c>
      <c r="G435" s="6" t="s">
        <v>1101</v>
      </c>
    </row>
    <row r="436" spans="1:7" x14ac:dyDescent="0.25">
      <c r="A436" s="3" t="s">
        <v>52</v>
      </c>
      <c r="B436" s="6" t="s">
        <v>19</v>
      </c>
      <c r="C436" s="6" t="s">
        <v>191</v>
      </c>
      <c r="D436" s="6" t="s">
        <v>416</v>
      </c>
      <c r="E436" s="6" t="s">
        <v>594</v>
      </c>
      <c r="F436" s="3">
        <v>1970</v>
      </c>
      <c r="G436" s="6" t="s">
        <v>1102</v>
      </c>
    </row>
    <row r="437" spans="1:7" x14ac:dyDescent="0.25">
      <c r="A437" s="3" t="s">
        <v>52</v>
      </c>
      <c r="B437" s="6" t="s">
        <v>1103</v>
      </c>
      <c r="C437" s="6" t="s">
        <v>1104</v>
      </c>
      <c r="D437" s="6" t="s">
        <v>1105</v>
      </c>
      <c r="E437" s="6" t="s">
        <v>789</v>
      </c>
      <c r="F437" s="3">
        <v>1970</v>
      </c>
      <c r="G437" s="6" t="s">
        <v>1106</v>
      </c>
    </row>
    <row r="438" spans="1:7" x14ac:dyDescent="0.25">
      <c r="A438" s="3" t="s">
        <v>52</v>
      </c>
      <c r="B438" s="6" t="s">
        <v>719</v>
      </c>
      <c r="C438" s="6" t="s">
        <v>1107</v>
      </c>
      <c r="D438" s="6"/>
      <c r="E438" s="6" t="s">
        <v>1108</v>
      </c>
      <c r="F438" s="3">
        <v>1970</v>
      </c>
      <c r="G438" s="6" t="s">
        <v>1109</v>
      </c>
    </row>
    <row r="439" spans="1:7" x14ac:dyDescent="0.25">
      <c r="A439" s="3" t="s">
        <v>52</v>
      </c>
      <c r="B439" s="6" t="s">
        <v>1110</v>
      </c>
      <c r="C439" s="6" t="s">
        <v>1111</v>
      </c>
      <c r="D439" s="6"/>
      <c r="E439" s="6" t="s">
        <v>1100</v>
      </c>
      <c r="F439" s="3">
        <v>1970</v>
      </c>
      <c r="G439" s="6" t="s">
        <v>1112</v>
      </c>
    </row>
    <row r="440" spans="1:7" x14ac:dyDescent="0.25">
      <c r="A440" s="3" t="s">
        <v>6</v>
      </c>
      <c r="B440" s="6" t="s">
        <v>1113</v>
      </c>
      <c r="C440" s="6" t="s">
        <v>1114</v>
      </c>
      <c r="D440" s="6" t="s">
        <v>1115</v>
      </c>
      <c r="E440" s="6" t="s">
        <v>194</v>
      </c>
      <c r="F440" s="3">
        <v>1970</v>
      </c>
      <c r="G440" s="6" t="s">
        <v>1116</v>
      </c>
    </row>
    <row r="441" spans="1:7" x14ac:dyDescent="0.25">
      <c r="A441" s="3" t="s">
        <v>6</v>
      </c>
      <c r="B441" s="6" t="s">
        <v>1117</v>
      </c>
      <c r="C441" s="6" t="s">
        <v>377</v>
      </c>
      <c r="D441" s="6"/>
      <c r="E441" s="6" t="s">
        <v>379</v>
      </c>
      <c r="F441" s="3">
        <v>1970</v>
      </c>
      <c r="G441" s="6" t="s">
        <v>1118</v>
      </c>
    </row>
    <row r="442" spans="1:7" x14ac:dyDescent="0.25">
      <c r="A442" s="3" t="s">
        <v>6</v>
      </c>
      <c r="B442" s="6" t="s">
        <v>1119</v>
      </c>
      <c r="C442" s="6" t="s">
        <v>461</v>
      </c>
      <c r="D442" s="6" t="s">
        <v>1120</v>
      </c>
      <c r="E442" s="6" t="s">
        <v>821</v>
      </c>
      <c r="F442" s="3">
        <v>1970</v>
      </c>
      <c r="G442" s="6" t="s">
        <v>1121</v>
      </c>
    </row>
    <row r="443" spans="1:7" x14ac:dyDescent="0.25">
      <c r="A443" s="3" t="s">
        <v>6</v>
      </c>
      <c r="B443" s="6" t="s">
        <v>1122</v>
      </c>
      <c r="C443" s="6" t="s">
        <v>109</v>
      </c>
      <c r="D443" s="6" t="s">
        <v>463</v>
      </c>
      <c r="E443" s="6" t="s">
        <v>789</v>
      </c>
      <c r="F443" s="3">
        <v>1970</v>
      </c>
      <c r="G443" s="6" t="s">
        <v>1123</v>
      </c>
    </row>
    <row r="444" spans="1:7" x14ac:dyDescent="0.25">
      <c r="A444" s="3" t="s">
        <v>6</v>
      </c>
      <c r="B444" s="6" t="s">
        <v>347</v>
      </c>
      <c r="C444" s="6" t="s">
        <v>1124</v>
      </c>
      <c r="D444" s="6"/>
      <c r="E444" s="6" t="s">
        <v>1055</v>
      </c>
      <c r="F444" s="3">
        <v>1970</v>
      </c>
      <c r="G444" s="6" t="s">
        <v>1125</v>
      </c>
    </row>
    <row r="445" spans="1:7" x14ac:dyDescent="0.25">
      <c r="A445" s="3" t="s">
        <v>6</v>
      </c>
      <c r="B445" s="6" t="s">
        <v>1126</v>
      </c>
      <c r="C445" s="6" t="s">
        <v>1127</v>
      </c>
      <c r="D445" s="6" t="s">
        <v>1128</v>
      </c>
      <c r="E445" s="6" t="s">
        <v>1100</v>
      </c>
      <c r="F445" s="3">
        <v>1970</v>
      </c>
      <c r="G445" s="6" t="s">
        <v>1129</v>
      </c>
    </row>
    <row r="446" spans="1:7" x14ac:dyDescent="0.25">
      <c r="A446" s="3" t="s">
        <v>6</v>
      </c>
      <c r="B446" s="6" t="s">
        <v>1130</v>
      </c>
      <c r="C446" s="6" t="s">
        <v>536</v>
      </c>
      <c r="D446" s="6" t="s">
        <v>17</v>
      </c>
      <c r="E446" s="6" t="s">
        <v>1131</v>
      </c>
      <c r="F446" s="3">
        <v>1970</v>
      </c>
      <c r="G446" s="6" t="s">
        <v>1132</v>
      </c>
    </row>
    <row r="447" spans="1:7" x14ac:dyDescent="0.25">
      <c r="A447" s="3" t="s">
        <v>6</v>
      </c>
      <c r="B447" s="6" t="s">
        <v>39</v>
      </c>
      <c r="C447" s="6" t="s">
        <v>102</v>
      </c>
      <c r="D447" s="6" t="s">
        <v>377</v>
      </c>
      <c r="E447" s="6" t="s">
        <v>1133</v>
      </c>
      <c r="F447" s="3">
        <v>1970</v>
      </c>
      <c r="G447" s="6" t="s">
        <v>1134</v>
      </c>
    </row>
    <row r="448" spans="1:7" x14ac:dyDescent="0.25">
      <c r="A448" s="3" t="s">
        <v>245</v>
      </c>
      <c r="B448" s="6" t="s">
        <v>1135</v>
      </c>
      <c r="C448" s="6" t="s">
        <v>991</v>
      </c>
      <c r="D448" s="6" t="s">
        <v>541</v>
      </c>
      <c r="E448" s="6" t="s">
        <v>1136</v>
      </c>
      <c r="F448" s="3">
        <v>1970</v>
      </c>
      <c r="G448" s="6" t="s">
        <v>1137</v>
      </c>
    </row>
    <row r="449" spans="1:7" x14ac:dyDescent="0.25">
      <c r="A449" s="3" t="s">
        <v>245</v>
      </c>
      <c r="B449" s="6" t="s">
        <v>1138</v>
      </c>
      <c r="C449" s="6" t="s">
        <v>1139</v>
      </c>
      <c r="D449" s="6" t="s">
        <v>1140</v>
      </c>
      <c r="E449" s="6" t="s">
        <v>488</v>
      </c>
      <c r="F449" s="3">
        <v>1970</v>
      </c>
      <c r="G449" s="6" t="s">
        <v>1141</v>
      </c>
    </row>
    <row r="450" spans="1:7" x14ac:dyDescent="0.25">
      <c r="A450" s="3" t="s">
        <v>245</v>
      </c>
      <c r="B450" s="6" t="s">
        <v>1142</v>
      </c>
      <c r="C450" s="6" t="s">
        <v>102</v>
      </c>
      <c r="D450" s="6" t="s">
        <v>1143</v>
      </c>
      <c r="E450" s="6" t="s">
        <v>1055</v>
      </c>
      <c r="F450" s="3">
        <v>1970</v>
      </c>
      <c r="G450" s="6" t="s">
        <v>1144</v>
      </c>
    </row>
    <row r="451" spans="1:7" x14ac:dyDescent="0.25">
      <c r="A451" s="3" t="s">
        <v>245</v>
      </c>
      <c r="B451" s="6" t="s">
        <v>997</v>
      </c>
      <c r="C451" s="6" t="s">
        <v>101</v>
      </c>
      <c r="D451" s="6" t="s">
        <v>520</v>
      </c>
      <c r="E451" s="6" t="s">
        <v>622</v>
      </c>
      <c r="F451" s="3">
        <v>1970</v>
      </c>
      <c r="G451" s="6" t="s">
        <v>1145</v>
      </c>
    </row>
    <row r="452" spans="1:7" x14ac:dyDescent="0.25">
      <c r="A452" s="3" t="s">
        <v>245</v>
      </c>
      <c r="B452" s="6" t="s">
        <v>1146</v>
      </c>
      <c r="C452" s="6" t="s">
        <v>1147</v>
      </c>
      <c r="D452" s="6"/>
      <c r="E452" s="6" t="s">
        <v>1055</v>
      </c>
      <c r="F452" s="3">
        <v>1970</v>
      </c>
      <c r="G452" s="6" t="s">
        <v>1148</v>
      </c>
    </row>
    <row r="453" spans="1:7" x14ac:dyDescent="0.25">
      <c r="A453" s="3" t="s">
        <v>245</v>
      </c>
      <c r="B453" s="6" t="s">
        <v>1149</v>
      </c>
      <c r="C453" s="6" t="s">
        <v>696</v>
      </c>
      <c r="D453" s="6" t="s">
        <v>191</v>
      </c>
      <c r="E453" s="6" t="s">
        <v>488</v>
      </c>
      <c r="F453" s="3">
        <v>1970</v>
      </c>
      <c r="G453" s="6" t="s">
        <v>1150</v>
      </c>
    </row>
    <row r="454" spans="1:7" x14ac:dyDescent="0.25">
      <c r="A454" s="3" t="s">
        <v>245</v>
      </c>
      <c r="B454" s="6" t="s">
        <v>1151</v>
      </c>
      <c r="C454" s="6" t="s">
        <v>239</v>
      </c>
      <c r="D454" s="6" t="s">
        <v>1152</v>
      </c>
      <c r="E454" s="6" t="s">
        <v>1055</v>
      </c>
      <c r="F454" s="3">
        <v>1970</v>
      </c>
      <c r="G454" s="6" t="s">
        <v>1153</v>
      </c>
    </row>
    <row r="455" spans="1:7" x14ac:dyDescent="0.25">
      <c r="B455" s="2"/>
      <c r="C455" s="2"/>
      <c r="D455" s="6"/>
      <c r="E455" s="6"/>
      <c r="G455" s="6"/>
    </row>
    <row r="456" spans="1:7" x14ac:dyDescent="0.25">
      <c r="A456" s="3" t="s">
        <v>6</v>
      </c>
      <c r="B456" s="6" t="s">
        <v>1154</v>
      </c>
      <c r="C456" s="6" t="s">
        <v>1155</v>
      </c>
      <c r="D456" s="6" t="s">
        <v>970</v>
      </c>
      <c r="E456" s="6" t="s">
        <v>594</v>
      </c>
      <c r="F456" s="3">
        <v>1971</v>
      </c>
      <c r="G456" s="6" t="str">
        <f>HYPERLINK("http://uwashingtonworldcatorgoffcampuslibwashingtonedu/title/employment-of-soils-information-in-land-use-decisions/oclc/7384424&amp;referer=brief_results","The employment of soils information in land use decisions")</f>
        <v>The employment of soils information in land use decisions</v>
      </c>
    </row>
    <row r="457" spans="1:7" x14ac:dyDescent="0.25">
      <c r="A457" s="3" t="s">
        <v>6</v>
      </c>
      <c r="B457" s="6" t="s">
        <v>1156</v>
      </c>
      <c r="C457" s="6" t="s">
        <v>179</v>
      </c>
      <c r="D457" s="6" t="s">
        <v>417</v>
      </c>
      <c r="E457" s="6" t="s">
        <v>1131</v>
      </c>
      <c r="F457" s="3">
        <v>1971</v>
      </c>
      <c r="G457" s="6" t="str">
        <f>HYPERLINK("http://uwashingtonworldcatorgoffcampuslibwashingtonedu/title/management-and-development-plan-for-puyehue-national-park-chile/oclc/7520122&amp;referer=brief_results","A management and development plan for Puyehue National Park, Chile")</f>
        <v>A management and development plan for Puyehue National Park, Chile</v>
      </c>
    </row>
    <row r="458" spans="1:7" x14ac:dyDescent="0.25">
      <c r="A458" s="3" t="s">
        <v>6</v>
      </c>
      <c r="B458" s="6" t="s">
        <v>1157</v>
      </c>
      <c r="C458" s="6" t="s">
        <v>1158</v>
      </c>
      <c r="D458" s="6"/>
      <c r="E458" s="6" t="s">
        <v>852</v>
      </c>
      <c r="F458" s="3">
        <v>1971</v>
      </c>
      <c r="G458" s="6" t="s">
        <v>1159</v>
      </c>
    </row>
    <row r="459" spans="1:7" x14ac:dyDescent="0.25">
      <c r="A459" s="3" t="s">
        <v>245</v>
      </c>
      <c r="B459" s="6" t="s">
        <v>143</v>
      </c>
      <c r="C459" s="6" t="s">
        <v>20</v>
      </c>
      <c r="D459" s="6" t="s">
        <v>562</v>
      </c>
      <c r="E459" s="6" t="s">
        <v>1136</v>
      </c>
      <c r="F459" s="3">
        <v>1971</v>
      </c>
      <c r="G459" s="6" t="s">
        <v>1160</v>
      </c>
    </row>
    <row r="460" spans="1:7" x14ac:dyDescent="0.25">
      <c r="A460" s="3" t="s">
        <v>245</v>
      </c>
      <c r="B460" s="6" t="s">
        <v>1161</v>
      </c>
      <c r="C460" s="6" t="s">
        <v>1162</v>
      </c>
      <c r="D460" s="6"/>
      <c r="E460" s="6" t="s">
        <v>728</v>
      </c>
      <c r="F460" s="3">
        <v>1971</v>
      </c>
      <c r="G460" s="6" t="str">
        <f>HYPERLINK("http://uwashingtonworldcatorgoffcampuslibwashingtonedu/title/analysis-of-evapotranspiration-of-dry-evergreen-forest-at-sakaerat-thailand/oclc/7747569&amp;referer=brief_results","An analysis of evapotranspiration of dry-evergreen forest at Sakaerat, Thailand")</f>
        <v>An analysis of evapotranspiration of dry-evergreen forest at Sakaerat, Thailand</v>
      </c>
    </row>
    <row r="461" spans="1:7" x14ac:dyDescent="0.25">
      <c r="A461" s="3" t="s">
        <v>245</v>
      </c>
      <c r="B461" s="6" t="s">
        <v>106</v>
      </c>
      <c r="C461" s="6" t="s">
        <v>971</v>
      </c>
      <c r="D461" s="6" t="s">
        <v>1163</v>
      </c>
      <c r="E461" s="6" t="s">
        <v>474</v>
      </c>
      <c r="F461" s="3">
        <v>1971</v>
      </c>
      <c r="G461" s="6" t="s">
        <v>1164</v>
      </c>
    </row>
    <row r="462" spans="1:7" x14ac:dyDescent="0.25">
      <c r="A462" s="3" t="s">
        <v>245</v>
      </c>
      <c r="B462" s="6" t="s">
        <v>1014</v>
      </c>
      <c r="C462" s="6" t="s">
        <v>20</v>
      </c>
      <c r="D462" s="6" t="s">
        <v>114</v>
      </c>
      <c r="E462" s="6" t="s">
        <v>1007</v>
      </c>
      <c r="F462" s="3">
        <v>1971</v>
      </c>
      <c r="G462" s="6" t="s">
        <v>1165</v>
      </c>
    </row>
    <row r="463" spans="1:7" x14ac:dyDescent="0.25">
      <c r="A463" s="3" t="s">
        <v>245</v>
      </c>
      <c r="B463" s="6" t="s">
        <v>1166</v>
      </c>
      <c r="C463" s="6" t="s">
        <v>347</v>
      </c>
      <c r="D463" s="6" t="s">
        <v>631</v>
      </c>
      <c r="E463" s="6" t="s">
        <v>1131</v>
      </c>
      <c r="F463" s="3">
        <v>1971</v>
      </c>
      <c r="G463" s="6" t="s">
        <v>1167</v>
      </c>
    </row>
    <row r="464" spans="1:7" x14ac:dyDescent="0.25">
      <c r="A464" s="3" t="s">
        <v>245</v>
      </c>
      <c r="B464" s="6" t="s">
        <v>1168</v>
      </c>
      <c r="C464" s="6" t="s">
        <v>1163</v>
      </c>
      <c r="D464" s="6" t="s">
        <v>416</v>
      </c>
      <c r="E464" s="6" t="s">
        <v>488</v>
      </c>
      <c r="F464" s="3">
        <v>1971</v>
      </c>
      <c r="G464" s="6" t="str">
        <f>HYPERLINK("http://uwashingtonworldcatorgoffcampuslibwashingtonedu/title/natural-addition-of-nitrogen-potassium-and-calcium-to-a-jack-pine-forest-floor/oclc/7366734&amp;referer=brief_results","The natural addition of nitrogen, potassium, and calcium to a jack pine forest floor")</f>
        <v>The natural addition of nitrogen, potassium, and calcium to a jack pine forest floor</v>
      </c>
    </row>
    <row r="465" spans="1:7" x14ac:dyDescent="0.25">
      <c r="A465" s="3" t="s">
        <v>245</v>
      </c>
      <c r="B465" s="6" t="s">
        <v>1169</v>
      </c>
      <c r="C465" s="6" t="s">
        <v>54</v>
      </c>
      <c r="D465" s="6" t="s">
        <v>1170</v>
      </c>
      <c r="E465" s="6" t="s">
        <v>594</v>
      </c>
      <c r="F465" s="3">
        <v>1971</v>
      </c>
      <c r="G465" s="6" t="s">
        <v>1171</v>
      </c>
    </row>
    <row r="466" spans="1:7" x14ac:dyDescent="0.25">
      <c r="A466" s="3" t="s">
        <v>245</v>
      </c>
      <c r="B466" s="6" t="s">
        <v>1172</v>
      </c>
      <c r="C466" s="6" t="s">
        <v>991</v>
      </c>
      <c r="D466" s="6" t="s">
        <v>463</v>
      </c>
      <c r="E466" s="6" t="s">
        <v>1133</v>
      </c>
      <c r="F466" s="3">
        <v>1971</v>
      </c>
      <c r="G466" s="6" t="s">
        <v>1173</v>
      </c>
    </row>
    <row r="467" spans="1:7" x14ac:dyDescent="0.25">
      <c r="A467" s="3" t="s">
        <v>245</v>
      </c>
      <c r="B467" s="6" t="s">
        <v>1174</v>
      </c>
      <c r="C467" s="6" t="s">
        <v>597</v>
      </c>
      <c r="D467" s="6" t="s">
        <v>466</v>
      </c>
      <c r="E467" s="6" t="s">
        <v>594</v>
      </c>
      <c r="F467" s="3">
        <v>1971</v>
      </c>
      <c r="G467" s="6" t="s">
        <v>1175</v>
      </c>
    </row>
    <row r="468" spans="1:7" x14ac:dyDescent="0.25">
      <c r="A468" s="3" t="s">
        <v>245</v>
      </c>
      <c r="B468" s="6" t="s">
        <v>1176</v>
      </c>
      <c r="C468" s="6" t="s">
        <v>133</v>
      </c>
      <c r="D468" s="6" t="s">
        <v>1177</v>
      </c>
      <c r="E468" s="6" t="s">
        <v>902</v>
      </c>
      <c r="F468" s="3">
        <v>1971</v>
      </c>
      <c r="G468" s="6" t="s">
        <v>1178</v>
      </c>
    </row>
    <row r="469" spans="1:7" x14ac:dyDescent="0.25">
      <c r="A469" s="3" t="s">
        <v>245</v>
      </c>
      <c r="B469" s="6" t="s">
        <v>1179</v>
      </c>
      <c r="C469" s="6" t="s">
        <v>924</v>
      </c>
      <c r="D469" s="6" t="s">
        <v>882</v>
      </c>
      <c r="E469" s="6" t="s">
        <v>594</v>
      </c>
      <c r="F469" s="3">
        <v>1971</v>
      </c>
      <c r="G469" s="6" t="s">
        <v>1180</v>
      </c>
    </row>
    <row r="470" spans="1:7" x14ac:dyDescent="0.25">
      <c r="A470" s="3" t="s">
        <v>245</v>
      </c>
      <c r="B470" s="6" t="s">
        <v>1030</v>
      </c>
      <c r="C470" s="6" t="s">
        <v>1031</v>
      </c>
      <c r="D470" s="6" t="s">
        <v>416</v>
      </c>
      <c r="E470" s="6" t="s">
        <v>474</v>
      </c>
      <c r="F470" s="3">
        <v>1971</v>
      </c>
      <c r="G470" s="6" t="s">
        <v>1181</v>
      </c>
    </row>
    <row r="471" spans="1:7" x14ac:dyDescent="0.25">
      <c r="A471" s="3" t="s">
        <v>245</v>
      </c>
      <c r="B471" s="6" t="s">
        <v>908</v>
      </c>
      <c r="C471" s="6" t="s">
        <v>109</v>
      </c>
      <c r="D471" s="6" t="s">
        <v>562</v>
      </c>
      <c r="E471" s="6" t="s">
        <v>807</v>
      </c>
      <c r="F471" s="3">
        <v>1971</v>
      </c>
      <c r="G471" s="6" t="s">
        <v>1182</v>
      </c>
    </row>
    <row r="472" spans="1:7" x14ac:dyDescent="0.25">
      <c r="B472" s="2"/>
      <c r="C472" s="2"/>
      <c r="D472" s="6"/>
      <c r="E472" s="6"/>
      <c r="G472" s="6"/>
    </row>
    <row r="473" spans="1:7" x14ac:dyDescent="0.25">
      <c r="A473" s="3" t="s">
        <v>52</v>
      </c>
      <c r="B473" s="6" t="s">
        <v>1183</v>
      </c>
      <c r="C473" s="6" t="s">
        <v>109</v>
      </c>
      <c r="D473" s="6" t="s">
        <v>1184</v>
      </c>
      <c r="E473" s="6" t="s">
        <v>1185</v>
      </c>
      <c r="F473" s="3">
        <v>1972</v>
      </c>
      <c r="G473" s="6" t="s">
        <v>1186</v>
      </c>
    </row>
    <row r="474" spans="1:7" x14ac:dyDescent="0.25">
      <c r="A474" s="3" t="s">
        <v>52</v>
      </c>
      <c r="B474" s="6" t="s">
        <v>1187</v>
      </c>
      <c r="C474" s="6" t="s">
        <v>1188</v>
      </c>
      <c r="D474" s="6" t="s">
        <v>774</v>
      </c>
      <c r="E474" s="6" t="s">
        <v>1136</v>
      </c>
      <c r="F474" s="3">
        <v>1972</v>
      </c>
      <c r="G474" s="18" t="s">
        <v>1189</v>
      </c>
    </row>
    <row r="475" spans="1:7" x14ac:dyDescent="0.25">
      <c r="A475" s="3" t="s">
        <v>52</v>
      </c>
      <c r="B475" s="6" t="s">
        <v>1190</v>
      </c>
      <c r="C475" s="6" t="s">
        <v>1191</v>
      </c>
      <c r="D475" s="6" t="s">
        <v>1192</v>
      </c>
      <c r="E475" s="6" t="s">
        <v>1108</v>
      </c>
      <c r="F475" s="3">
        <v>1972</v>
      </c>
      <c r="G475" s="18" t="s">
        <v>1193</v>
      </c>
    </row>
    <row r="476" spans="1:7" x14ac:dyDescent="0.25">
      <c r="A476" s="3" t="s">
        <v>52</v>
      </c>
      <c r="B476" s="6" t="s">
        <v>1194</v>
      </c>
      <c r="C476" s="6" t="s">
        <v>520</v>
      </c>
      <c r="D476" s="6" t="s">
        <v>803</v>
      </c>
      <c r="E476" s="6" t="s">
        <v>1136</v>
      </c>
      <c r="F476" s="3">
        <v>1972</v>
      </c>
      <c r="G476" s="18" t="s">
        <v>1195</v>
      </c>
    </row>
    <row r="477" spans="1:7" x14ac:dyDescent="0.25">
      <c r="A477" s="3" t="s">
        <v>52</v>
      </c>
      <c r="B477" s="6" t="s">
        <v>1196</v>
      </c>
      <c r="C477" s="6" t="s">
        <v>109</v>
      </c>
      <c r="D477" s="6" t="s">
        <v>1049</v>
      </c>
      <c r="E477" s="6" t="s">
        <v>1197</v>
      </c>
      <c r="F477" s="3">
        <v>1972</v>
      </c>
      <c r="G477" s="18" t="s">
        <v>1198</v>
      </c>
    </row>
    <row r="478" spans="1:7" x14ac:dyDescent="0.25">
      <c r="A478" s="3" t="s">
        <v>52</v>
      </c>
      <c r="B478" s="6" t="s">
        <v>613</v>
      </c>
      <c r="C478" s="6" t="s">
        <v>101</v>
      </c>
      <c r="D478" s="6" t="s">
        <v>1199</v>
      </c>
      <c r="E478" s="6" t="s">
        <v>594</v>
      </c>
      <c r="F478" s="3">
        <v>1972</v>
      </c>
      <c r="G478" s="18" t="s">
        <v>1200</v>
      </c>
    </row>
    <row r="479" spans="1:7" x14ac:dyDescent="0.25">
      <c r="A479" s="3" t="s">
        <v>52</v>
      </c>
      <c r="B479" s="6" t="s">
        <v>347</v>
      </c>
      <c r="C479" s="6" t="s">
        <v>1201</v>
      </c>
      <c r="D479" s="6" t="s">
        <v>928</v>
      </c>
      <c r="E479" s="6" t="s">
        <v>1133</v>
      </c>
      <c r="F479" s="3">
        <v>1972</v>
      </c>
      <c r="G479" s="18" t="s">
        <v>1202</v>
      </c>
    </row>
    <row r="480" spans="1:7" x14ac:dyDescent="0.25">
      <c r="A480" s="3" t="s">
        <v>52</v>
      </c>
      <c r="B480" s="6" t="s">
        <v>1203</v>
      </c>
      <c r="C480" s="6" t="s">
        <v>1204</v>
      </c>
      <c r="D480" s="6" t="s">
        <v>520</v>
      </c>
      <c r="E480" s="6" t="s">
        <v>1136</v>
      </c>
      <c r="F480" s="3">
        <v>1972</v>
      </c>
      <c r="G480" s="18" t="s">
        <v>1205</v>
      </c>
    </row>
    <row r="481" spans="1:7" x14ac:dyDescent="0.25">
      <c r="A481" s="3" t="s">
        <v>52</v>
      </c>
      <c r="B481" s="6" t="s">
        <v>628</v>
      </c>
      <c r="C481" s="6" t="s">
        <v>1206</v>
      </c>
      <c r="D481" s="6" t="s">
        <v>1207</v>
      </c>
      <c r="E481" s="6" t="s">
        <v>1007</v>
      </c>
      <c r="F481" s="3">
        <v>1972</v>
      </c>
      <c r="G481" s="18" t="s">
        <v>1208</v>
      </c>
    </row>
    <row r="482" spans="1:7" x14ac:dyDescent="0.25">
      <c r="A482" s="3" t="s">
        <v>52</v>
      </c>
      <c r="B482" s="6" t="s">
        <v>1209</v>
      </c>
      <c r="C482" s="6" t="s">
        <v>1210</v>
      </c>
      <c r="D482" s="6" t="s">
        <v>1211</v>
      </c>
      <c r="E482" s="6" t="s">
        <v>1055</v>
      </c>
      <c r="F482" s="3">
        <v>1972</v>
      </c>
      <c r="G482" s="18" t="s">
        <v>1212</v>
      </c>
    </row>
    <row r="483" spans="1:7" x14ac:dyDescent="0.25">
      <c r="A483" s="3" t="s">
        <v>52</v>
      </c>
      <c r="B483" s="6" t="s">
        <v>1213</v>
      </c>
      <c r="C483" s="6" t="s">
        <v>1214</v>
      </c>
      <c r="D483" s="6" t="s">
        <v>1215</v>
      </c>
      <c r="E483" s="6" t="s">
        <v>1055</v>
      </c>
      <c r="F483" s="3">
        <v>1972</v>
      </c>
      <c r="G483" s="18" t="s">
        <v>1216</v>
      </c>
    </row>
    <row r="484" spans="1:7" x14ac:dyDescent="0.25">
      <c r="A484" s="3" t="s">
        <v>52</v>
      </c>
      <c r="B484" s="6" t="s">
        <v>1217</v>
      </c>
      <c r="C484" s="6" t="s">
        <v>1218</v>
      </c>
      <c r="D484" s="6" t="s">
        <v>1219</v>
      </c>
      <c r="E484" s="6" t="s">
        <v>474</v>
      </c>
      <c r="F484" s="3">
        <v>1972</v>
      </c>
      <c r="G484" s="18" t="s">
        <v>1220</v>
      </c>
    </row>
    <row r="485" spans="1:7" x14ac:dyDescent="0.25">
      <c r="A485" s="3" t="s">
        <v>245</v>
      </c>
      <c r="B485" s="6" t="s">
        <v>1053</v>
      </c>
      <c r="C485" s="6" t="s">
        <v>1221</v>
      </c>
      <c r="D485" s="6"/>
      <c r="E485" s="6" t="s">
        <v>1055</v>
      </c>
      <c r="F485" s="3">
        <v>1972</v>
      </c>
      <c r="G485" s="18" t="s">
        <v>1222</v>
      </c>
    </row>
    <row r="486" spans="1:7" x14ac:dyDescent="0.25">
      <c r="A486" s="3" t="s">
        <v>245</v>
      </c>
      <c r="B486" s="6" t="s">
        <v>800</v>
      </c>
      <c r="C486" s="6" t="s">
        <v>66</v>
      </c>
      <c r="D486" s="6" t="s">
        <v>553</v>
      </c>
      <c r="E486" s="6" t="s">
        <v>1185</v>
      </c>
      <c r="F486" s="3">
        <v>1972</v>
      </c>
      <c r="G486" s="18" t="s">
        <v>1223</v>
      </c>
    </row>
    <row r="487" spans="1:7" x14ac:dyDescent="0.25">
      <c r="A487" s="3" t="s">
        <v>245</v>
      </c>
      <c r="B487" s="6" t="s">
        <v>1224</v>
      </c>
      <c r="C487" s="6" t="s">
        <v>101</v>
      </c>
      <c r="D487" s="6" t="s">
        <v>735</v>
      </c>
      <c r="E487" s="6" t="s">
        <v>1025</v>
      </c>
      <c r="F487" s="3">
        <v>1972</v>
      </c>
      <c r="G487" s="18" t="s">
        <v>1225</v>
      </c>
    </row>
    <row r="488" spans="1:7" x14ac:dyDescent="0.25">
      <c r="A488" s="3" t="s">
        <v>245</v>
      </c>
      <c r="B488" s="6" t="s">
        <v>1226</v>
      </c>
      <c r="C488" s="6" t="s">
        <v>1086</v>
      </c>
      <c r="D488" s="6" t="s">
        <v>1227</v>
      </c>
      <c r="E488" s="6" t="s">
        <v>622</v>
      </c>
      <c r="F488" s="3">
        <v>1972</v>
      </c>
      <c r="G488" s="6" t="str">
        <f>HYPERLINK("http://uwashingtonworldcatorgoffcampuslibwashingtonedu/title/biometrical-study-of-the-sequential-development-of-secondary-xylem-in-douglas-fir/oclc/7243791&amp;referer=brief_results","A biometrical study of the sequential development of secondary xylem in Douglas fir")</f>
        <v>A biometrical study of the sequential development of secondary xylem in Douglas fir</v>
      </c>
    </row>
    <row r="489" spans="1:7" x14ac:dyDescent="0.25">
      <c r="A489" s="3" t="s">
        <v>245</v>
      </c>
      <c r="B489" s="6" t="s">
        <v>1228</v>
      </c>
      <c r="C489" s="6" t="s">
        <v>1049</v>
      </c>
      <c r="D489" s="6" t="s">
        <v>1229</v>
      </c>
      <c r="E489" s="6" t="s">
        <v>807</v>
      </c>
      <c r="F489" s="3">
        <v>1972</v>
      </c>
      <c r="G489" s="18" t="s">
        <v>1230</v>
      </c>
    </row>
    <row r="490" spans="1:7" x14ac:dyDescent="0.25">
      <c r="A490" s="3" t="s">
        <v>245</v>
      </c>
      <c r="B490" s="6" t="s">
        <v>1231</v>
      </c>
      <c r="C490" s="6" t="s">
        <v>239</v>
      </c>
      <c r="D490" s="6" t="s">
        <v>101</v>
      </c>
      <c r="E490" s="6" t="s">
        <v>789</v>
      </c>
      <c r="F490" s="3">
        <v>1972</v>
      </c>
      <c r="G490" s="18" t="s">
        <v>1232</v>
      </c>
    </row>
    <row r="491" spans="1:7" x14ac:dyDescent="0.25">
      <c r="A491" s="3" t="s">
        <v>245</v>
      </c>
      <c r="B491" s="6" t="s">
        <v>1233</v>
      </c>
      <c r="C491" s="6" t="s">
        <v>1234</v>
      </c>
      <c r="D491" s="6" t="s">
        <v>1235</v>
      </c>
      <c r="E491" s="6" t="s">
        <v>821</v>
      </c>
      <c r="F491" s="3">
        <v>1972</v>
      </c>
      <c r="G491" s="18" t="s">
        <v>1236</v>
      </c>
    </row>
    <row r="492" spans="1:7" x14ac:dyDescent="0.25">
      <c r="A492" s="3" t="s">
        <v>245</v>
      </c>
      <c r="B492" s="6" t="s">
        <v>1237</v>
      </c>
      <c r="C492" s="6" t="s">
        <v>1238</v>
      </c>
      <c r="D492" s="6" t="s">
        <v>986</v>
      </c>
      <c r="E492" s="6" t="s">
        <v>1100</v>
      </c>
      <c r="F492" s="3">
        <v>1972</v>
      </c>
      <c r="G492" s="18" t="s">
        <v>1239</v>
      </c>
    </row>
    <row r="493" spans="1:7" x14ac:dyDescent="0.25">
      <c r="A493" s="3" t="s">
        <v>245</v>
      </c>
      <c r="B493" s="6" t="s">
        <v>1240</v>
      </c>
      <c r="C493" s="6" t="s">
        <v>66</v>
      </c>
      <c r="D493" s="6" t="s">
        <v>1241</v>
      </c>
      <c r="E493" s="6" t="s">
        <v>821</v>
      </c>
      <c r="F493" s="3">
        <v>1972</v>
      </c>
      <c r="G493" s="6" t="str">
        <f>HYPERLINK("http://uwashingtonworldcatorgoffcampuslibwashingtonedu/title/effects-of-fire-on-the-movement-and-distribution-of-elements-within-a-forest-ecosystem/oclc/3296109&amp;referer=brief_results","Effects of fire on the movement and distribution of elements within a forest ecosystem")</f>
        <v>Effects of fire on the movement and distribution of elements within a forest ecosystem</v>
      </c>
    </row>
    <row r="494" spans="1:7" x14ac:dyDescent="0.25">
      <c r="A494" s="3" t="s">
        <v>245</v>
      </c>
      <c r="B494" s="6" t="s">
        <v>1242</v>
      </c>
      <c r="C494" s="6" t="s">
        <v>924</v>
      </c>
      <c r="D494" s="6" t="s">
        <v>466</v>
      </c>
      <c r="E494" s="6" t="s">
        <v>1243</v>
      </c>
      <c r="F494" s="3">
        <v>1972</v>
      </c>
      <c r="G494" s="18" t="s">
        <v>1244</v>
      </c>
    </row>
    <row r="495" spans="1:7" x14ac:dyDescent="0.25">
      <c r="A495" s="3" t="s">
        <v>245</v>
      </c>
      <c r="B495" s="6" t="s">
        <v>1245</v>
      </c>
      <c r="C495" s="6" t="s">
        <v>109</v>
      </c>
      <c r="D495" s="6"/>
      <c r="E495" s="6" t="s">
        <v>594</v>
      </c>
      <c r="F495" s="3">
        <v>1972</v>
      </c>
      <c r="G495" s="18" t="s">
        <v>1246</v>
      </c>
    </row>
    <row r="496" spans="1:7" x14ac:dyDescent="0.25">
      <c r="A496" s="3" t="s">
        <v>245</v>
      </c>
      <c r="B496" s="6" t="s">
        <v>347</v>
      </c>
      <c r="C496" s="6" t="s">
        <v>1247</v>
      </c>
      <c r="D496" s="6"/>
      <c r="E496" s="6" t="s">
        <v>1055</v>
      </c>
      <c r="F496" s="3">
        <v>1972</v>
      </c>
      <c r="G496" s="18" t="s">
        <v>1248</v>
      </c>
    </row>
    <row r="497" spans="1:7" x14ac:dyDescent="0.25">
      <c r="A497" s="3" t="s">
        <v>245</v>
      </c>
      <c r="B497" s="6" t="s">
        <v>1249</v>
      </c>
      <c r="C497" s="6" t="s">
        <v>20</v>
      </c>
      <c r="D497" s="6" t="s">
        <v>343</v>
      </c>
      <c r="E497" s="6" t="s">
        <v>594</v>
      </c>
      <c r="F497" s="3">
        <v>1972</v>
      </c>
      <c r="G497" s="18" t="s">
        <v>1250</v>
      </c>
    </row>
    <row r="498" spans="1:7" x14ac:dyDescent="0.25">
      <c r="A498" s="3" t="s">
        <v>245</v>
      </c>
      <c r="B498" s="6" t="s">
        <v>258</v>
      </c>
      <c r="C498" s="6" t="s">
        <v>54</v>
      </c>
      <c r="D498" s="6"/>
      <c r="E498" s="6" t="s">
        <v>807</v>
      </c>
      <c r="F498" s="3">
        <v>1972</v>
      </c>
      <c r="G498" s="18" t="s">
        <v>1251</v>
      </c>
    </row>
    <row r="499" spans="1:7" x14ac:dyDescent="0.25">
      <c r="A499" s="3" t="s">
        <v>245</v>
      </c>
      <c r="B499" s="6" t="s">
        <v>719</v>
      </c>
      <c r="C499" s="6" t="s">
        <v>1252</v>
      </c>
      <c r="D499" s="6" t="s">
        <v>347</v>
      </c>
      <c r="E499" s="6" t="s">
        <v>1055</v>
      </c>
      <c r="F499" s="3">
        <v>1972</v>
      </c>
      <c r="G499" s="18" t="s">
        <v>1253</v>
      </c>
    </row>
    <row r="500" spans="1:7" x14ac:dyDescent="0.25">
      <c r="A500" s="3" t="s">
        <v>245</v>
      </c>
      <c r="B500" s="6" t="s">
        <v>1254</v>
      </c>
      <c r="C500" s="6" t="s">
        <v>1255</v>
      </c>
      <c r="D500" s="6" t="s">
        <v>1256</v>
      </c>
      <c r="E500" s="6" t="s">
        <v>728</v>
      </c>
      <c r="F500" s="3">
        <v>1972</v>
      </c>
      <c r="G500" s="6" t="str">
        <f>HYPERLINK("http://uwashingtonworldcatorgoffcampuslibwashingtonedu/title/development-of-evenaged-mixed-species-stands-of-douglas-fir-and-western-hemlock-in-coastal-western-washington/oclc/7512316&amp;referer=brief_results","The development of evenaged, mixed species stands of Douglas-fir and western hemlock in coastal western Washington")</f>
        <v>The development of evenaged, mixed species stands of Douglas-fir and western hemlock in coastal western Washington</v>
      </c>
    </row>
    <row r="501" spans="1:7" x14ac:dyDescent="0.25">
      <c r="A501" s="3" t="s">
        <v>245</v>
      </c>
      <c r="B501" s="6" t="s">
        <v>941</v>
      </c>
      <c r="C501" s="6" t="s">
        <v>942</v>
      </c>
      <c r="D501" s="6" t="s">
        <v>735</v>
      </c>
      <c r="E501" s="6" t="s">
        <v>1100</v>
      </c>
      <c r="F501" s="3">
        <v>1972</v>
      </c>
      <c r="G501" s="6" t="s">
        <v>1257</v>
      </c>
    </row>
    <row r="502" spans="1:7" x14ac:dyDescent="0.25">
      <c r="A502" s="3" t="s">
        <v>245</v>
      </c>
      <c r="B502" s="6" t="s">
        <v>35</v>
      </c>
      <c r="C502" s="6" t="s">
        <v>991</v>
      </c>
      <c r="D502" s="6" t="s">
        <v>19</v>
      </c>
      <c r="E502" s="6" t="s">
        <v>594</v>
      </c>
      <c r="F502" s="3">
        <v>1972</v>
      </c>
      <c r="G502" s="18" t="s">
        <v>1258</v>
      </c>
    </row>
    <row r="503" spans="1:7" x14ac:dyDescent="0.25">
      <c r="A503" s="3" t="s">
        <v>245</v>
      </c>
      <c r="B503" s="6" t="s">
        <v>660</v>
      </c>
      <c r="C503" s="6" t="s">
        <v>661</v>
      </c>
      <c r="D503" s="6" t="s">
        <v>54</v>
      </c>
      <c r="E503" s="6" t="s">
        <v>594</v>
      </c>
      <c r="F503" s="3">
        <v>1972</v>
      </c>
      <c r="G503" s="18" t="s">
        <v>1259</v>
      </c>
    </row>
    <row r="504" spans="1:7" x14ac:dyDescent="0.25">
      <c r="A504" s="3" t="s">
        <v>245</v>
      </c>
      <c r="B504" s="6" t="s">
        <v>1260</v>
      </c>
      <c r="C504" s="6" t="s">
        <v>581</v>
      </c>
      <c r="D504" s="6" t="s">
        <v>165</v>
      </c>
      <c r="E504" s="6" t="s">
        <v>488</v>
      </c>
      <c r="F504" s="3">
        <v>1972</v>
      </c>
      <c r="G504" s="18" t="s">
        <v>1261</v>
      </c>
    </row>
    <row r="505" spans="1:7" x14ac:dyDescent="0.25">
      <c r="A505" s="3" t="s">
        <v>245</v>
      </c>
      <c r="B505" s="6" t="s">
        <v>1074</v>
      </c>
      <c r="C505" s="6" t="s">
        <v>581</v>
      </c>
      <c r="D505" s="6" t="s">
        <v>1262</v>
      </c>
      <c r="E505" s="6" t="s">
        <v>1055</v>
      </c>
      <c r="F505" s="3">
        <v>1972</v>
      </c>
      <c r="G505" s="18" t="s">
        <v>1263</v>
      </c>
    </row>
    <row r="506" spans="1:7" x14ac:dyDescent="0.25">
      <c r="B506" s="2"/>
      <c r="C506" s="2"/>
      <c r="D506" s="2"/>
      <c r="E506" s="2"/>
      <c r="G506" s="6"/>
    </row>
    <row r="507" spans="1:7" x14ac:dyDescent="0.25">
      <c r="A507" s="3" t="s">
        <v>52</v>
      </c>
      <c r="B507" s="6" t="s">
        <v>1264</v>
      </c>
      <c r="C507" s="6" t="s">
        <v>273</v>
      </c>
      <c r="D507" s="18"/>
      <c r="E507" s="18" t="s">
        <v>1136</v>
      </c>
      <c r="F507" s="3">
        <v>1973</v>
      </c>
      <c r="G507" s="18" t="s">
        <v>1265</v>
      </c>
    </row>
    <row r="508" spans="1:7" x14ac:dyDescent="0.25">
      <c r="A508" s="3" t="s">
        <v>52</v>
      </c>
      <c r="B508" s="6" t="s">
        <v>1266</v>
      </c>
      <c r="C508" s="6" t="s">
        <v>151</v>
      </c>
      <c r="D508" s="6" t="s">
        <v>1267</v>
      </c>
      <c r="E508" s="6" t="s">
        <v>1136</v>
      </c>
      <c r="F508" s="3">
        <v>1973</v>
      </c>
      <c r="G508" s="6" t="str">
        <f>HYPERLINK("http://uwashingtonworldcatorgoffcampuslibwashingtonedu/title/insect-community-of-dead-and-dying-douglas-fir-hymenoptera/oclc/7747907&amp;referer=brief_results","The insect community of dead and dying Douglas-fir: Hymenoptera")</f>
        <v>The insect community of dead and dying Douglas-fir: Hymenoptera</v>
      </c>
    </row>
    <row r="509" spans="1:7" x14ac:dyDescent="0.25">
      <c r="A509" s="3" t="s">
        <v>52</v>
      </c>
      <c r="B509" s="6" t="s">
        <v>613</v>
      </c>
      <c r="C509" s="6" t="s">
        <v>113</v>
      </c>
      <c r="D509" s="6" t="s">
        <v>735</v>
      </c>
      <c r="E509" s="6" t="s">
        <v>728</v>
      </c>
      <c r="F509" s="3">
        <v>1973</v>
      </c>
      <c r="G509" s="6" t="str">
        <f>HYPERLINK("http://uwashingtonworldcatorgoffcampuslibwashingtonedu/title/hydrologic-characteristics-of-big-creek-watershed-western-washington/oclc/7343725&amp;referer=brief_results","The hydrologic characteristics of Big Creek watershed, Western Washington")</f>
        <v>The hydrologic characteristics of Big Creek watershed, Western Washington</v>
      </c>
    </row>
    <row r="510" spans="1:7" x14ac:dyDescent="0.25">
      <c r="A510" s="3" t="s">
        <v>52</v>
      </c>
      <c r="B510" s="6" t="s">
        <v>1268</v>
      </c>
      <c r="C510" s="6" t="s">
        <v>506</v>
      </c>
      <c r="D510" s="6" t="s">
        <v>1269</v>
      </c>
      <c r="E510" s="6" t="s">
        <v>1007</v>
      </c>
      <c r="F510" s="3">
        <v>1973</v>
      </c>
      <c r="G510" s="18" t="s">
        <v>1270</v>
      </c>
    </row>
    <row r="511" spans="1:7" x14ac:dyDescent="0.25">
      <c r="A511" s="3" t="s">
        <v>52</v>
      </c>
      <c r="B511" s="6" t="s">
        <v>1271</v>
      </c>
      <c r="C511" s="6" t="s">
        <v>309</v>
      </c>
      <c r="D511" s="6" t="s">
        <v>171</v>
      </c>
      <c r="E511" s="6" t="s">
        <v>1136</v>
      </c>
      <c r="F511" s="3">
        <v>1973</v>
      </c>
      <c r="G511" s="18" t="s">
        <v>1272</v>
      </c>
    </row>
    <row r="512" spans="1:7" x14ac:dyDescent="0.25">
      <c r="A512" s="3" t="s">
        <v>52</v>
      </c>
      <c r="B512" s="6" t="s">
        <v>1273</v>
      </c>
      <c r="C512" s="6" t="s">
        <v>971</v>
      </c>
      <c r="D512" s="6" t="s">
        <v>1274</v>
      </c>
      <c r="E512" s="6" t="s">
        <v>1275</v>
      </c>
      <c r="F512" s="3">
        <v>1973</v>
      </c>
      <c r="G512" s="18" t="s">
        <v>1276</v>
      </c>
    </row>
    <row r="513" spans="1:7" x14ac:dyDescent="0.25">
      <c r="A513" s="21" t="s">
        <v>52</v>
      </c>
      <c r="B513" s="6" t="s">
        <v>1277</v>
      </c>
      <c r="C513" s="6" t="s">
        <v>225</v>
      </c>
      <c r="D513" s="6" t="s">
        <v>1278</v>
      </c>
      <c r="E513" s="6" t="s">
        <v>1136</v>
      </c>
      <c r="F513" s="3">
        <v>1973</v>
      </c>
      <c r="G513" s="18" t="s">
        <v>1279</v>
      </c>
    </row>
    <row r="514" spans="1:7" x14ac:dyDescent="0.25">
      <c r="A514" s="3" t="s">
        <v>52</v>
      </c>
      <c r="B514" s="6" t="s">
        <v>1280</v>
      </c>
      <c r="C514" s="6" t="s">
        <v>101</v>
      </c>
      <c r="D514" s="6" t="s">
        <v>1281</v>
      </c>
      <c r="E514" s="6" t="s">
        <v>594</v>
      </c>
      <c r="F514" s="3">
        <v>1973</v>
      </c>
      <c r="G514" s="18" t="s">
        <v>1282</v>
      </c>
    </row>
    <row r="515" spans="1:7" x14ac:dyDescent="0.25">
      <c r="A515" s="3" t="s">
        <v>52</v>
      </c>
      <c r="B515" s="6" t="s">
        <v>1283</v>
      </c>
      <c r="C515" s="6" t="s">
        <v>20</v>
      </c>
      <c r="D515" s="6" t="s">
        <v>409</v>
      </c>
      <c r="E515" s="6" t="s">
        <v>474</v>
      </c>
      <c r="F515" s="3">
        <v>1973</v>
      </c>
      <c r="G515" s="18" t="s">
        <v>1284</v>
      </c>
    </row>
    <row r="516" spans="1:7" x14ac:dyDescent="0.25">
      <c r="A516" s="3" t="s">
        <v>52</v>
      </c>
      <c r="B516" s="6" t="s">
        <v>898</v>
      </c>
      <c r="C516" s="6" t="s">
        <v>66</v>
      </c>
      <c r="D516" s="6" t="s">
        <v>716</v>
      </c>
      <c r="E516" s="6" t="s">
        <v>983</v>
      </c>
      <c r="F516" s="3">
        <v>1973</v>
      </c>
      <c r="G516" s="18" t="s">
        <v>1285</v>
      </c>
    </row>
    <row r="517" spans="1:7" x14ac:dyDescent="0.25">
      <c r="A517" s="3" t="s">
        <v>245</v>
      </c>
      <c r="B517" s="6" t="s">
        <v>1286</v>
      </c>
      <c r="C517" s="6" t="s">
        <v>239</v>
      </c>
      <c r="D517" s="6" t="s">
        <v>416</v>
      </c>
      <c r="E517" s="6" t="s">
        <v>488</v>
      </c>
      <c r="F517" s="3">
        <v>1973</v>
      </c>
      <c r="G517" s="18" t="s">
        <v>1287</v>
      </c>
    </row>
    <row r="518" spans="1:7" x14ac:dyDescent="0.25">
      <c r="A518" s="3" t="s">
        <v>245</v>
      </c>
      <c r="B518" s="6" t="s">
        <v>1288</v>
      </c>
      <c r="C518" s="6" t="s">
        <v>658</v>
      </c>
      <c r="D518" s="6" t="s">
        <v>1269</v>
      </c>
      <c r="E518" s="6" t="s">
        <v>1055</v>
      </c>
      <c r="F518" s="3">
        <v>1973</v>
      </c>
      <c r="G518" s="6" t="str">
        <f>HYPERLINK("http://uwashingtonworldcatorgoffcampuslibwashingtonedu/title/utilization-of-chitosan-as-a-papermaking-additive/oclc/7137121&amp;referer=brief_results","The utilization of chitosan as a papermaking additive")</f>
        <v>The utilization of chitosan as a papermaking additive</v>
      </c>
    </row>
    <row r="519" spans="1:7" x14ac:dyDescent="0.25">
      <c r="A519" s="3" t="s">
        <v>245</v>
      </c>
      <c r="B519" s="6" t="s">
        <v>1289</v>
      </c>
      <c r="C519" s="6" t="s">
        <v>1290</v>
      </c>
      <c r="D519" s="6"/>
      <c r="E519" s="6" t="s">
        <v>379</v>
      </c>
      <c r="F519" s="3">
        <v>1973</v>
      </c>
      <c r="G519" s="18" t="s">
        <v>1291</v>
      </c>
    </row>
    <row r="520" spans="1:7" x14ac:dyDescent="0.25">
      <c r="A520" s="3" t="s">
        <v>245</v>
      </c>
      <c r="B520" s="6" t="s">
        <v>12</v>
      </c>
      <c r="C520" s="6" t="s">
        <v>1292</v>
      </c>
      <c r="D520" s="6" t="s">
        <v>882</v>
      </c>
      <c r="E520" s="6" t="s">
        <v>1293</v>
      </c>
      <c r="F520" s="3">
        <v>1973</v>
      </c>
      <c r="G520" s="18"/>
    </row>
    <row r="521" spans="1:7" x14ac:dyDescent="0.25">
      <c r="A521" s="3" t="s">
        <v>245</v>
      </c>
      <c r="B521" s="6" t="s">
        <v>1062</v>
      </c>
      <c r="C521" s="6" t="s">
        <v>1294</v>
      </c>
      <c r="D521" s="6"/>
      <c r="E521" s="6" t="s">
        <v>1293</v>
      </c>
      <c r="F521" s="3">
        <v>1973</v>
      </c>
      <c r="G521" s="18" t="s">
        <v>1295</v>
      </c>
    </row>
    <row r="522" spans="1:7" x14ac:dyDescent="0.25">
      <c r="A522" s="3" t="s">
        <v>245</v>
      </c>
      <c r="B522" s="6" t="s">
        <v>1296</v>
      </c>
      <c r="C522" s="6" t="s">
        <v>1297</v>
      </c>
      <c r="D522" s="6" t="s">
        <v>466</v>
      </c>
      <c r="E522" s="6" t="s">
        <v>645</v>
      </c>
      <c r="F522" s="3">
        <v>1973</v>
      </c>
      <c r="G522" s="18" t="s">
        <v>1298</v>
      </c>
    </row>
    <row r="523" spans="1:7" x14ac:dyDescent="0.25">
      <c r="A523" s="3" t="s">
        <v>245</v>
      </c>
      <c r="B523" s="6" t="s">
        <v>1299</v>
      </c>
      <c r="C523" s="6" t="s">
        <v>1300</v>
      </c>
      <c r="D523" s="6" t="s">
        <v>1301</v>
      </c>
      <c r="E523" s="6" t="s">
        <v>379</v>
      </c>
      <c r="F523" s="3">
        <v>1973</v>
      </c>
      <c r="G523" s="18" t="s">
        <v>1302</v>
      </c>
    </row>
    <row r="524" spans="1:7" x14ac:dyDescent="0.25">
      <c r="A524" s="3" t="s">
        <v>245</v>
      </c>
      <c r="B524" s="6" t="s">
        <v>48</v>
      </c>
      <c r="C524" s="6" t="s">
        <v>869</v>
      </c>
      <c r="D524" s="6" t="s">
        <v>179</v>
      </c>
      <c r="E524" s="6" t="s">
        <v>789</v>
      </c>
      <c r="F524" s="3">
        <v>1973</v>
      </c>
      <c r="G524" s="6" t="str">
        <f>HYPERLINK("http://uwashingtonworldcatorgoffcampuslibwashingtonedu/title/kinetics-and-structural-aspects-of-alkaline-degradation-of-polysaccharides/oclc/7565518&amp;referer=brief_results","Kinetics and structural aspects of alkaline degradation of polysaccharides")</f>
        <v>Kinetics and structural aspects of alkaline degradation of polysaccharides</v>
      </c>
    </row>
    <row r="525" spans="1:7" x14ac:dyDescent="0.25">
      <c r="B525" s="2"/>
      <c r="C525" s="2"/>
      <c r="D525" s="6"/>
      <c r="E525" s="6"/>
      <c r="G525" s="19"/>
    </row>
    <row r="526" spans="1:7" x14ac:dyDescent="0.25">
      <c r="A526" s="3" t="s">
        <v>52</v>
      </c>
      <c r="B526" s="6" t="s">
        <v>1303</v>
      </c>
      <c r="C526" s="6" t="s">
        <v>1304</v>
      </c>
      <c r="D526" s="6"/>
      <c r="E526" s="6" t="s">
        <v>474</v>
      </c>
      <c r="F526" s="3">
        <v>1974</v>
      </c>
      <c r="G526" s="6" t="s">
        <v>1305</v>
      </c>
    </row>
    <row r="527" spans="1:7" x14ac:dyDescent="0.25">
      <c r="A527" s="3" t="s">
        <v>52</v>
      </c>
      <c r="B527" s="6" t="s">
        <v>1306</v>
      </c>
      <c r="C527" s="6" t="s">
        <v>394</v>
      </c>
      <c r="D527" s="6" t="s">
        <v>165</v>
      </c>
      <c r="E527" s="6" t="s">
        <v>902</v>
      </c>
      <c r="F527" s="3">
        <v>1974</v>
      </c>
      <c r="G527" s="6" t="s">
        <v>1307</v>
      </c>
    </row>
    <row r="528" spans="1:7" x14ac:dyDescent="0.25">
      <c r="A528" s="3" t="s">
        <v>52</v>
      </c>
      <c r="B528" s="6" t="s">
        <v>143</v>
      </c>
      <c r="C528" s="6" t="s">
        <v>409</v>
      </c>
      <c r="D528" s="6" t="s">
        <v>581</v>
      </c>
      <c r="E528" s="6" t="s">
        <v>902</v>
      </c>
      <c r="F528" s="3">
        <v>1974</v>
      </c>
      <c r="G528" s="6" t="s">
        <v>1308</v>
      </c>
    </row>
    <row r="529" spans="1:7" x14ac:dyDescent="0.25">
      <c r="A529" s="3" t="s">
        <v>52</v>
      </c>
      <c r="B529" s="6" t="s">
        <v>1309</v>
      </c>
      <c r="C529" s="6" t="s">
        <v>1310</v>
      </c>
      <c r="D529" s="6" t="s">
        <v>1311</v>
      </c>
      <c r="E529" s="6" t="s">
        <v>474</v>
      </c>
      <c r="F529" s="3">
        <v>1974</v>
      </c>
      <c r="G529" s="6" t="s">
        <v>1312</v>
      </c>
    </row>
    <row r="530" spans="1:7" x14ac:dyDescent="0.25">
      <c r="A530" s="3" t="s">
        <v>52</v>
      </c>
      <c r="B530" s="6" t="s">
        <v>1313</v>
      </c>
      <c r="C530" s="6" t="s">
        <v>1314</v>
      </c>
      <c r="D530" s="6" t="s">
        <v>1315</v>
      </c>
      <c r="E530" s="6" t="s">
        <v>594</v>
      </c>
      <c r="F530" s="3">
        <v>1974</v>
      </c>
      <c r="G530" s="6" t="s">
        <v>1316</v>
      </c>
    </row>
    <row r="531" spans="1:7" x14ac:dyDescent="0.25">
      <c r="A531" s="3" t="s">
        <v>52</v>
      </c>
      <c r="B531" s="6" t="s">
        <v>1317</v>
      </c>
      <c r="C531" s="6" t="s">
        <v>1318</v>
      </c>
      <c r="D531" s="6" t="s">
        <v>21</v>
      </c>
      <c r="E531" s="6" t="s">
        <v>594</v>
      </c>
      <c r="F531" s="3">
        <v>1974</v>
      </c>
      <c r="G531" s="6" t="s">
        <v>1319</v>
      </c>
    </row>
    <row r="532" spans="1:7" x14ac:dyDescent="0.25">
      <c r="A532" s="3" t="s">
        <v>52</v>
      </c>
      <c r="B532" s="6" t="s">
        <v>1320</v>
      </c>
      <c r="C532" s="6" t="s">
        <v>1321</v>
      </c>
      <c r="D532" s="6" t="s">
        <v>1322</v>
      </c>
      <c r="E532" s="6" t="s">
        <v>1136</v>
      </c>
      <c r="F532" s="3">
        <v>1974</v>
      </c>
      <c r="G532" s="6" t="s">
        <v>1323</v>
      </c>
    </row>
    <row r="533" spans="1:7" x14ac:dyDescent="0.25">
      <c r="A533" s="3" t="s">
        <v>52</v>
      </c>
      <c r="B533" s="6" t="s">
        <v>1324</v>
      </c>
      <c r="C533" s="6" t="s">
        <v>924</v>
      </c>
      <c r="D533" s="6"/>
      <c r="E533" s="6" t="s">
        <v>1325</v>
      </c>
      <c r="F533" s="3">
        <v>1974</v>
      </c>
      <c r="G533" s="6" t="s">
        <v>1326</v>
      </c>
    </row>
    <row r="534" spans="1:7" x14ac:dyDescent="0.25">
      <c r="A534" s="3" t="s">
        <v>52</v>
      </c>
      <c r="B534" s="6" t="s">
        <v>1103</v>
      </c>
      <c r="C534" s="6" t="s">
        <v>1104</v>
      </c>
      <c r="D534" s="6" t="s">
        <v>1105</v>
      </c>
      <c r="E534" s="6" t="s">
        <v>789</v>
      </c>
      <c r="F534" s="3">
        <v>1974</v>
      </c>
      <c r="G534" s="6" t="s">
        <v>1327</v>
      </c>
    </row>
    <row r="535" spans="1:7" x14ac:dyDescent="0.25">
      <c r="A535" s="3" t="s">
        <v>52</v>
      </c>
      <c r="B535" s="6" t="s">
        <v>1328</v>
      </c>
      <c r="C535" s="6" t="s">
        <v>1329</v>
      </c>
      <c r="D535" s="6" t="s">
        <v>1330</v>
      </c>
      <c r="E535" s="6" t="s">
        <v>807</v>
      </c>
      <c r="F535" s="3">
        <v>1974</v>
      </c>
      <c r="G535" s="6" t="s">
        <v>1331</v>
      </c>
    </row>
    <row r="536" spans="1:7" x14ac:dyDescent="0.25">
      <c r="A536" s="3" t="s">
        <v>52</v>
      </c>
      <c r="B536" s="6" t="s">
        <v>1332</v>
      </c>
      <c r="C536" s="6" t="s">
        <v>1333</v>
      </c>
      <c r="D536" s="6" t="s">
        <v>1334</v>
      </c>
      <c r="E536" s="6" t="s">
        <v>1335</v>
      </c>
      <c r="F536" s="3">
        <v>1974</v>
      </c>
      <c r="G536" s="6" t="s">
        <v>1336</v>
      </c>
    </row>
    <row r="537" spans="1:7" x14ac:dyDescent="0.25">
      <c r="A537" s="3" t="s">
        <v>52</v>
      </c>
      <c r="B537" s="6" t="s">
        <v>1337</v>
      </c>
      <c r="C537" s="6" t="s">
        <v>1338</v>
      </c>
      <c r="D537" s="6" t="s">
        <v>1339</v>
      </c>
      <c r="E537" s="6" t="s">
        <v>1136</v>
      </c>
      <c r="F537" s="3">
        <v>1974</v>
      </c>
      <c r="G537" s="6" t="s">
        <v>1340</v>
      </c>
    </row>
    <row r="538" spans="1:7" x14ac:dyDescent="0.25">
      <c r="A538" s="3" t="s">
        <v>52</v>
      </c>
      <c r="B538" s="6" t="s">
        <v>1341</v>
      </c>
      <c r="C538" s="6" t="s">
        <v>165</v>
      </c>
      <c r="D538" s="6" t="s">
        <v>191</v>
      </c>
      <c r="E538" s="6" t="s">
        <v>594</v>
      </c>
      <c r="F538" s="3">
        <v>1974</v>
      </c>
      <c r="G538" s="6" t="s">
        <v>1342</v>
      </c>
    </row>
    <row r="539" spans="1:7" x14ac:dyDescent="0.25">
      <c r="A539" s="3" t="s">
        <v>52</v>
      </c>
      <c r="B539" s="6" t="s">
        <v>594</v>
      </c>
      <c r="C539" s="6" t="s">
        <v>102</v>
      </c>
      <c r="D539" s="6" t="s">
        <v>661</v>
      </c>
      <c r="E539" s="6" t="s">
        <v>1136</v>
      </c>
      <c r="F539" s="3">
        <v>1974</v>
      </c>
      <c r="G539" s="6" t="s">
        <v>1343</v>
      </c>
    </row>
    <row r="540" spans="1:7" x14ac:dyDescent="0.25">
      <c r="A540" s="3" t="s">
        <v>52</v>
      </c>
      <c r="B540" s="6" t="s">
        <v>1344</v>
      </c>
      <c r="C540" s="6" t="s">
        <v>1345</v>
      </c>
      <c r="D540" s="6" t="s">
        <v>1344</v>
      </c>
      <c r="E540" s="6" t="s">
        <v>594</v>
      </c>
      <c r="F540" s="3">
        <v>1974</v>
      </c>
      <c r="G540" s="6" t="s">
        <v>1346</v>
      </c>
    </row>
    <row r="541" spans="1:7" x14ac:dyDescent="0.25">
      <c r="A541" s="3" t="s">
        <v>52</v>
      </c>
      <c r="B541" s="6" t="s">
        <v>1347</v>
      </c>
      <c r="C541" s="6" t="s">
        <v>581</v>
      </c>
      <c r="D541" s="6" t="s">
        <v>109</v>
      </c>
      <c r="E541" s="6" t="s">
        <v>1275</v>
      </c>
      <c r="F541" s="3">
        <v>1974</v>
      </c>
      <c r="G541" s="6" t="s">
        <v>1348</v>
      </c>
    </row>
    <row r="542" spans="1:7" x14ac:dyDescent="0.25">
      <c r="A542" s="3" t="s">
        <v>52</v>
      </c>
      <c r="B542" s="6" t="s">
        <v>1349</v>
      </c>
      <c r="C542" s="6" t="s">
        <v>1049</v>
      </c>
      <c r="D542" s="6" t="s">
        <v>774</v>
      </c>
      <c r="E542" s="6" t="s">
        <v>1136</v>
      </c>
      <c r="F542" s="3">
        <v>1974</v>
      </c>
      <c r="G542" s="6" t="s">
        <v>1350</v>
      </c>
    </row>
    <row r="543" spans="1:7" x14ac:dyDescent="0.25">
      <c r="A543" s="3" t="s">
        <v>52</v>
      </c>
      <c r="B543" s="6" t="s">
        <v>1351</v>
      </c>
      <c r="C543" s="6" t="s">
        <v>20</v>
      </c>
      <c r="D543" s="6" t="s">
        <v>101</v>
      </c>
      <c r="E543" s="6" t="s">
        <v>1275</v>
      </c>
      <c r="F543" s="3">
        <v>1974</v>
      </c>
      <c r="G543" s="6" t="s">
        <v>1352</v>
      </c>
    </row>
    <row r="544" spans="1:7" x14ac:dyDescent="0.25">
      <c r="A544" s="3" t="s">
        <v>52</v>
      </c>
      <c r="B544" s="6" t="s">
        <v>1353</v>
      </c>
      <c r="C544" s="6" t="s">
        <v>109</v>
      </c>
      <c r="D544" s="6" t="s">
        <v>971</v>
      </c>
      <c r="E544" s="6" t="s">
        <v>1275</v>
      </c>
      <c r="F544" s="3">
        <v>1974</v>
      </c>
      <c r="G544" s="6" t="s">
        <v>1354</v>
      </c>
    </row>
    <row r="545" spans="1:7" x14ac:dyDescent="0.25">
      <c r="A545" s="3" t="s">
        <v>52</v>
      </c>
      <c r="B545" s="6" t="s">
        <v>1355</v>
      </c>
      <c r="C545" s="6" t="s">
        <v>1191</v>
      </c>
      <c r="D545" s="6" t="s">
        <v>101</v>
      </c>
      <c r="E545" s="6" t="s">
        <v>1108</v>
      </c>
      <c r="F545" s="3">
        <v>1974</v>
      </c>
      <c r="G545" s="6" t="s">
        <v>1356</v>
      </c>
    </row>
    <row r="546" spans="1:7" x14ac:dyDescent="0.25">
      <c r="A546" s="3" t="s">
        <v>52</v>
      </c>
      <c r="B546" s="6" t="s">
        <v>1357</v>
      </c>
      <c r="C546" s="6" t="s">
        <v>1358</v>
      </c>
      <c r="D546" s="6" t="s">
        <v>1359</v>
      </c>
      <c r="E546" s="6" t="s">
        <v>1007</v>
      </c>
      <c r="F546" s="3">
        <v>1974</v>
      </c>
      <c r="G546" s="6" t="s">
        <v>1360</v>
      </c>
    </row>
    <row r="547" spans="1:7" x14ac:dyDescent="0.25">
      <c r="A547" s="3" t="s">
        <v>52</v>
      </c>
      <c r="B547" s="6" t="s">
        <v>1361</v>
      </c>
      <c r="C547" s="6" t="s">
        <v>1310</v>
      </c>
      <c r="D547" s="6" t="s">
        <v>409</v>
      </c>
      <c r="E547" s="6" t="s">
        <v>1275</v>
      </c>
      <c r="F547" s="3">
        <v>1974</v>
      </c>
      <c r="G547" s="6" t="s">
        <v>1362</v>
      </c>
    </row>
    <row r="548" spans="1:7" x14ac:dyDescent="0.25">
      <c r="A548" s="3" t="s">
        <v>52</v>
      </c>
      <c r="B548" s="6" t="s">
        <v>1363</v>
      </c>
      <c r="C548" s="6" t="s">
        <v>38</v>
      </c>
      <c r="D548" s="6"/>
      <c r="E548" s="6" t="s">
        <v>728</v>
      </c>
      <c r="F548" s="3">
        <v>1974</v>
      </c>
      <c r="G548" s="6" t="s">
        <v>1364</v>
      </c>
    </row>
    <row r="549" spans="1:7" x14ac:dyDescent="0.25">
      <c r="A549" s="3" t="s">
        <v>52</v>
      </c>
      <c r="B549" s="6" t="s">
        <v>1365</v>
      </c>
      <c r="C549" s="6" t="s">
        <v>24</v>
      </c>
      <c r="D549" s="6" t="s">
        <v>1366</v>
      </c>
      <c r="E549" s="6" t="s">
        <v>1367</v>
      </c>
      <c r="F549" s="3">
        <v>1974</v>
      </c>
      <c r="G549" s="6" t="s">
        <v>1368</v>
      </c>
    </row>
    <row r="550" spans="1:7" x14ac:dyDescent="0.25">
      <c r="A550" s="3" t="s">
        <v>52</v>
      </c>
      <c r="B550" s="6" t="s">
        <v>1369</v>
      </c>
      <c r="C550" s="6" t="s">
        <v>581</v>
      </c>
      <c r="D550" s="6"/>
      <c r="E550" s="6" t="s">
        <v>789</v>
      </c>
      <c r="F550" s="3">
        <v>1974</v>
      </c>
      <c r="G550" s="6" t="s">
        <v>1370</v>
      </c>
    </row>
    <row r="551" spans="1:7" x14ac:dyDescent="0.25">
      <c r="A551" s="3" t="s">
        <v>52</v>
      </c>
      <c r="B551" s="6" t="s">
        <v>395</v>
      </c>
      <c r="C551" s="6" t="s">
        <v>101</v>
      </c>
      <c r="D551" s="6"/>
      <c r="E551" s="6" t="s">
        <v>805</v>
      </c>
      <c r="F551" s="3">
        <v>1974</v>
      </c>
      <c r="G551" s="6" t="s">
        <v>1371</v>
      </c>
    </row>
    <row r="552" spans="1:7" x14ac:dyDescent="0.25">
      <c r="A552" s="3" t="s">
        <v>52</v>
      </c>
      <c r="B552" s="6" t="s">
        <v>1372</v>
      </c>
      <c r="C552" s="6" t="s">
        <v>272</v>
      </c>
      <c r="D552" s="6" t="s">
        <v>102</v>
      </c>
      <c r="E552" s="6" t="s">
        <v>1136</v>
      </c>
      <c r="F552" s="3">
        <v>1974</v>
      </c>
      <c r="G552" s="6" t="s">
        <v>1373</v>
      </c>
    </row>
    <row r="553" spans="1:7" x14ac:dyDescent="0.25">
      <c r="A553" s="3" t="s">
        <v>245</v>
      </c>
      <c r="B553" s="6" t="s">
        <v>833</v>
      </c>
      <c r="C553" s="6" t="s">
        <v>601</v>
      </c>
      <c r="D553" s="6" t="s">
        <v>572</v>
      </c>
      <c r="E553" s="6" t="s">
        <v>1136</v>
      </c>
      <c r="F553" s="3">
        <v>1974</v>
      </c>
      <c r="G553" s="6" t="s">
        <v>1374</v>
      </c>
    </row>
    <row r="554" spans="1:7" x14ac:dyDescent="0.25">
      <c r="A554" s="3" t="s">
        <v>245</v>
      </c>
      <c r="B554" s="6" t="s">
        <v>1375</v>
      </c>
      <c r="C554" s="6" t="s">
        <v>916</v>
      </c>
      <c r="D554" s="6" t="s">
        <v>711</v>
      </c>
      <c r="E554" s="6" t="s">
        <v>474</v>
      </c>
      <c r="F554" s="3">
        <v>1974</v>
      </c>
      <c r="G554" s="6" t="s">
        <v>1376</v>
      </c>
    </row>
    <row r="555" spans="1:7" x14ac:dyDescent="0.25">
      <c r="A555" s="3" t="s">
        <v>245</v>
      </c>
      <c r="B555" s="6" t="s">
        <v>1377</v>
      </c>
      <c r="C555" s="6" t="s">
        <v>957</v>
      </c>
      <c r="D555" s="6"/>
      <c r="E555" s="6" t="s">
        <v>622</v>
      </c>
      <c r="F555" s="3">
        <v>1974</v>
      </c>
      <c r="G555" s="6" t="s">
        <v>1378</v>
      </c>
    </row>
    <row r="556" spans="1:7" x14ac:dyDescent="0.25">
      <c r="A556" s="3" t="s">
        <v>245</v>
      </c>
      <c r="B556" s="6" t="s">
        <v>1379</v>
      </c>
      <c r="C556" s="6" t="s">
        <v>1380</v>
      </c>
      <c r="D556" s="6" t="s">
        <v>1381</v>
      </c>
      <c r="E556" s="6" t="s">
        <v>1055</v>
      </c>
      <c r="F556" s="3">
        <v>1974</v>
      </c>
      <c r="G556" s="6" t="s">
        <v>1382</v>
      </c>
    </row>
    <row r="557" spans="1:7" x14ac:dyDescent="0.25">
      <c r="A557" s="3" t="s">
        <v>245</v>
      </c>
      <c r="B557" s="6" t="s">
        <v>347</v>
      </c>
      <c r="C557" s="6" t="s">
        <v>1016</v>
      </c>
      <c r="D557" s="6" t="s">
        <v>410</v>
      </c>
      <c r="E557" s="6" t="s">
        <v>789</v>
      </c>
      <c r="F557" s="3">
        <v>1974</v>
      </c>
      <c r="G557" s="6" t="s">
        <v>1383</v>
      </c>
    </row>
    <row r="558" spans="1:7" x14ac:dyDescent="0.25">
      <c r="A558" s="3" t="s">
        <v>245</v>
      </c>
      <c r="B558" s="6" t="s">
        <v>1384</v>
      </c>
      <c r="C558" s="6" t="s">
        <v>549</v>
      </c>
      <c r="D558" s="6" t="s">
        <v>1385</v>
      </c>
      <c r="E558" s="6" t="s">
        <v>821</v>
      </c>
      <c r="F558" s="3">
        <v>1974</v>
      </c>
      <c r="G558" s="6" t="s">
        <v>1386</v>
      </c>
    </row>
    <row r="559" spans="1:7" x14ac:dyDescent="0.25">
      <c r="A559" s="3" t="s">
        <v>245</v>
      </c>
      <c r="B559" s="6" t="s">
        <v>1387</v>
      </c>
      <c r="C559" s="6" t="s">
        <v>620</v>
      </c>
      <c r="D559" s="6"/>
      <c r="E559" s="6" t="s">
        <v>1335</v>
      </c>
      <c r="F559" s="3">
        <v>1974</v>
      </c>
      <c r="G559" s="6" t="s">
        <v>1388</v>
      </c>
    </row>
    <row r="560" spans="1:7" x14ac:dyDescent="0.25">
      <c r="A560" s="3" t="s">
        <v>245</v>
      </c>
      <c r="B560" s="6" t="s">
        <v>1209</v>
      </c>
      <c r="C560" s="6" t="s">
        <v>1210</v>
      </c>
      <c r="D560" s="6" t="s">
        <v>1211</v>
      </c>
      <c r="E560" s="6" t="s">
        <v>1055</v>
      </c>
      <c r="F560" s="3">
        <v>1974</v>
      </c>
      <c r="G560" s="6" t="s">
        <v>1389</v>
      </c>
    </row>
    <row r="561" spans="1:7" x14ac:dyDescent="0.25">
      <c r="A561" s="3" t="s">
        <v>245</v>
      </c>
      <c r="B561" s="6" t="s">
        <v>1390</v>
      </c>
      <c r="C561" s="6" t="s">
        <v>309</v>
      </c>
      <c r="D561" s="6" t="s">
        <v>1391</v>
      </c>
      <c r="E561" s="6" t="s">
        <v>1275</v>
      </c>
      <c r="F561" s="3">
        <v>1974</v>
      </c>
      <c r="G561" s="6" t="s">
        <v>1392</v>
      </c>
    </row>
    <row r="562" spans="1:7" x14ac:dyDescent="0.25">
      <c r="A562" s="3" t="s">
        <v>245</v>
      </c>
      <c r="B562" s="6" t="s">
        <v>1393</v>
      </c>
      <c r="C562" s="6" t="s">
        <v>924</v>
      </c>
      <c r="D562" s="6" t="s">
        <v>1394</v>
      </c>
      <c r="E562" s="6" t="s">
        <v>1131</v>
      </c>
      <c r="F562" s="3">
        <v>1974</v>
      </c>
      <c r="G562" s="6" t="s">
        <v>1395</v>
      </c>
    </row>
    <row r="563" spans="1:7" x14ac:dyDescent="0.25">
      <c r="A563" s="3" t="s">
        <v>245</v>
      </c>
      <c r="B563" s="6" t="s">
        <v>39</v>
      </c>
      <c r="C563" s="6" t="s">
        <v>102</v>
      </c>
      <c r="D563" s="6" t="s">
        <v>377</v>
      </c>
      <c r="E563" s="6" t="s">
        <v>1133</v>
      </c>
      <c r="F563" s="3">
        <v>1974</v>
      </c>
      <c r="G563" s="6" t="s">
        <v>1396</v>
      </c>
    </row>
    <row r="564" spans="1:7" x14ac:dyDescent="0.25">
      <c r="B564" s="2"/>
      <c r="C564" s="2"/>
      <c r="D564" s="6"/>
      <c r="E564" s="6"/>
      <c r="G564" s="19"/>
    </row>
    <row r="565" spans="1:7" x14ac:dyDescent="0.25">
      <c r="A565" s="3" t="s">
        <v>52</v>
      </c>
      <c r="B565" s="6" t="s">
        <v>1397</v>
      </c>
      <c r="C565" s="6" t="s">
        <v>1398</v>
      </c>
      <c r="D565" s="6" t="s">
        <v>347</v>
      </c>
      <c r="E565" s="6" t="s">
        <v>1133</v>
      </c>
      <c r="F565" s="3">
        <v>1975</v>
      </c>
      <c r="G565" s="6" t="s">
        <v>1399</v>
      </c>
    </row>
    <row r="566" spans="1:7" x14ac:dyDescent="0.25">
      <c r="A566" s="3" t="s">
        <v>52</v>
      </c>
      <c r="B566" s="6" t="s">
        <v>1400</v>
      </c>
      <c r="C566" s="6" t="s">
        <v>1401</v>
      </c>
      <c r="D566" s="6"/>
      <c r="E566" s="6" t="s">
        <v>1402</v>
      </c>
      <c r="F566" s="3">
        <v>1975</v>
      </c>
      <c r="G566" s="6" t="str">
        <f>HYPERLINK("http://uwashingtonworldcatorgoffcampuslibwashingtonedu/title/economic-impacts-of-forest-fires-the-entiat-case/oclc/4745423&amp;referer=brief_results","Economic impacts of forest fires, the Entiat case")</f>
        <v>Economic impacts of forest fires, the Entiat case</v>
      </c>
    </row>
    <row r="567" spans="1:7" x14ac:dyDescent="0.25">
      <c r="A567" s="3" t="s">
        <v>52</v>
      </c>
      <c r="B567" s="6" t="s">
        <v>1403</v>
      </c>
      <c r="C567" s="6" t="s">
        <v>1404</v>
      </c>
      <c r="D567" s="6" t="s">
        <v>417</v>
      </c>
      <c r="E567" s="6" t="s">
        <v>1275</v>
      </c>
      <c r="F567" s="3">
        <v>1975</v>
      </c>
      <c r="G567" s="6" t="s">
        <v>1405</v>
      </c>
    </row>
    <row r="568" spans="1:7" x14ac:dyDescent="0.25">
      <c r="A568" s="3" t="s">
        <v>52</v>
      </c>
      <c r="B568" s="6" t="s">
        <v>1406</v>
      </c>
      <c r="C568" s="6" t="s">
        <v>1407</v>
      </c>
      <c r="D568" s="6"/>
      <c r="E568" s="6" t="s">
        <v>1136</v>
      </c>
      <c r="F568" s="3">
        <v>1975</v>
      </c>
      <c r="G568" s="6" t="s">
        <v>1408</v>
      </c>
    </row>
    <row r="569" spans="1:7" x14ac:dyDescent="0.25">
      <c r="A569" s="3" t="s">
        <v>52</v>
      </c>
      <c r="B569" s="6" t="s">
        <v>1409</v>
      </c>
      <c r="C569" s="6" t="s">
        <v>1410</v>
      </c>
      <c r="D569" s="6" t="s">
        <v>882</v>
      </c>
      <c r="E569" s="6" t="s">
        <v>1411</v>
      </c>
      <c r="F569" s="3">
        <v>1975</v>
      </c>
      <c r="G569" s="6" t="str">
        <f>HYPERLINK("http://uwashingtonworldcatorgoffcampuslibwashingtonedu/title/identifying-and-developing-off-road-recreational-vehicle-use-areas-case-in-point-red-deer-hill-manitoba/oclc/7318722&amp;referer=brief_results","Identifying and developing off-road recreational vehicle-use areas (case in point: Red Deer Hill, Manitoba)")</f>
        <v>Identifying and developing off-road recreational vehicle-use areas (case in point: Red Deer Hill, Manitoba)</v>
      </c>
    </row>
    <row r="570" spans="1:7" x14ac:dyDescent="0.25">
      <c r="A570" s="3" t="s">
        <v>52</v>
      </c>
      <c r="B570" s="6" t="s">
        <v>1412</v>
      </c>
      <c r="C570" s="6" t="s">
        <v>239</v>
      </c>
      <c r="D570" s="6" t="s">
        <v>1413</v>
      </c>
      <c r="E570" s="6" t="s">
        <v>1007</v>
      </c>
      <c r="F570" s="3">
        <v>1975</v>
      </c>
      <c r="G570" s="6" t="str">
        <f>HYPERLINK("http://uwashingtonworldcatorgoffcampuslibwashingtonedu/title/biology-of-poria-weirii-sexuality-and-effect-on-height-growth-of-douglas-fir/oclc/7384461&amp;referer=brief_results","Biology of Poria weirii; sexuality and effect on height growth of Douglas-fir")</f>
        <v>Biology of Poria weirii; sexuality and effect on height growth of Douglas-fir</v>
      </c>
    </row>
    <row r="571" spans="1:7" x14ac:dyDescent="0.25">
      <c r="A571" s="3" t="s">
        <v>52</v>
      </c>
      <c r="B571" s="6" t="s">
        <v>1414</v>
      </c>
      <c r="C571" s="6" t="s">
        <v>309</v>
      </c>
      <c r="D571" s="6" t="s">
        <v>735</v>
      </c>
      <c r="E571" s="6" t="s">
        <v>474</v>
      </c>
      <c r="F571" s="3">
        <v>1975</v>
      </c>
      <c r="G571" s="6" t="s">
        <v>1415</v>
      </c>
    </row>
    <row r="572" spans="1:7" x14ac:dyDescent="0.25">
      <c r="A572" s="3" t="s">
        <v>52</v>
      </c>
      <c r="B572" s="6" t="s">
        <v>355</v>
      </c>
      <c r="C572" s="6" t="s">
        <v>506</v>
      </c>
      <c r="D572" s="6" t="s">
        <v>1416</v>
      </c>
      <c r="E572" s="6" t="s">
        <v>1417</v>
      </c>
      <c r="F572" s="3">
        <v>1975</v>
      </c>
      <c r="G572" s="6" t="s">
        <v>1418</v>
      </c>
    </row>
    <row r="573" spans="1:7" x14ac:dyDescent="0.25">
      <c r="A573" s="3" t="s">
        <v>52</v>
      </c>
      <c r="B573" s="6" t="s">
        <v>1419</v>
      </c>
      <c r="C573" s="6" t="s">
        <v>924</v>
      </c>
      <c r="D573" s="6" t="s">
        <v>520</v>
      </c>
      <c r="E573" s="6" t="s">
        <v>1335</v>
      </c>
      <c r="F573" s="3">
        <v>1975</v>
      </c>
      <c r="G573" s="6" t="s">
        <v>1420</v>
      </c>
    </row>
    <row r="574" spans="1:7" x14ac:dyDescent="0.25">
      <c r="A574" s="3" t="s">
        <v>52</v>
      </c>
      <c r="B574" s="6" t="s">
        <v>1421</v>
      </c>
      <c r="C574" s="6" t="s">
        <v>151</v>
      </c>
      <c r="D574" s="6" t="s">
        <v>239</v>
      </c>
      <c r="E574" s="6" t="s">
        <v>1055</v>
      </c>
      <c r="F574" s="3">
        <v>1975</v>
      </c>
      <c r="G574" s="6" t="s">
        <v>1422</v>
      </c>
    </row>
    <row r="575" spans="1:7" x14ac:dyDescent="0.25">
      <c r="A575" s="3" t="s">
        <v>52</v>
      </c>
      <c r="B575" s="6" t="s">
        <v>1423</v>
      </c>
      <c r="C575" s="6" t="s">
        <v>1424</v>
      </c>
      <c r="D575" s="6" t="s">
        <v>1425</v>
      </c>
      <c r="E575" s="6" t="s">
        <v>594</v>
      </c>
      <c r="F575" s="3">
        <v>1975</v>
      </c>
      <c r="G575" s="6" t="s">
        <v>1426</v>
      </c>
    </row>
    <row r="576" spans="1:7" x14ac:dyDescent="0.25">
      <c r="A576" s="3" t="s">
        <v>52</v>
      </c>
      <c r="B576" s="6" t="s">
        <v>1427</v>
      </c>
      <c r="C576" s="6" t="s">
        <v>581</v>
      </c>
      <c r="D576" s="6" t="s">
        <v>438</v>
      </c>
      <c r="E576" s="6" t="s">
        <v>789</v>
      </c>
      <c r="F576" s="3">
        <v>1975</v>
      </c>
      <c r="G576" s="6" t="s">
        <v>1428</v>
      </c>
    </row>
    <row r="577" spans="1:7" x14ac:dyDescent="0.25">
      <c r="A577" s="3" t="s">
        <v>52</v>
      </c>
      <c r="B577" s="6" t="s">
        <v>1429</v>
      </c>
      <c r="C577" s="6" t="s">
        <v>1430</v>
      </c>
      <c r="D577" s="6" t="s">
        <v>1431</v>
      </c>
      <c r="E577" s="6" t="s">
        <v>1007</v>
      </c>
      <c r="F577" s="3">
        <v>1975</v>
      </c>
      <c r="G577" s="6" t="s">
        <v>1432</v>
      </c>
    </row>
    <row r="578" spans="1:7" x14ac:dyDescent="0.25">
      <c r="B578" s="2"/>
      <c r="C578" s="2"/>
      <c r="D578" s="2"/>
      <c r="E578" s="2"/>
      <c r="G578" s="6"/>
    </row>
    <row r="579" spans="1:7" x14ac:dyDescent="0.25">
      <c r="A579" s="3" t="s">
        <v>52</v>
      </c>
      <c r="B579" s="6" t="s">
        <v>1433</v>
      </c>
      <c r="C579" s="6" t="s">
        <v>101</v>
      </c>
      <c r="D579" s="6" t="s">
        <v>1434</v>
      </c>
      <c r="E579" s="6" t="s">
        <v>1055</v>
      </c>
      <c r="F579" s="3">
        <v>1975</v>
      </c>
      <c r="G579" s="6" t="str">
        <f>HYPERLINK("http://uwashingtonworldcatorgoffcampuslibwashingtonedu/title/linear-release-rate-dispenser-for-insect-pheromones/oclc/7516036&amp;referer=brief_results","Linear release rate dispenser for insect pheromones")</f>
        <v>Linear release rate dispenser for insect pheromones</v>
      </c>
    </row>
    <row r="580" spans="1:7" x14ac:dyDescent="0.25">
      <c r="A580" s="3" t="s">
        <v>52</v>
      </c>
      <c r="B580" s="6" t="s">
        <v>1435</v>
      </c>
      <c r="C580" s="6" t="s">
        <v>748</v>
      </c>
      <c r="D580" s="6"/>
      <c r="E580" s="6" t="s">
        <v>852</v>
      </c>
      <c r="F580" s="3">
        <v>1975</v>
      </c>
      <c r="G580" s="18" t="s">
        <v>1436</v>
      </c>
    </row>
    <row r="581" spans="1:7" x14ac:dyDescent="0.25">
      <c r="A581" s="3" t="s">
        <v>52</v>
      </c>
      <c r="B581" s="6" t="s">
        <v>1065</v>
      </c>
      <c r="C581" s="6" t="s">
        <v>1437</v>
      </c>
      <c r="D581" s="6" t="s">
        <v>416</v>
      </c>
      <c r="E581" s="6" t="s">
        <v>805</v>
      </c>
      <c r="F581" s="3">
        <v>1975</v>
      </c>
      <c r="G581" s="6" t="s">
        <v>1438</v>
      </c>
    </row>
    <row r="582" spans="1:7" x14ac:dyDescent="0.25">
      <c r="A582" s="3" t="s">
        <v>52</v>
      </c>
      <c r="B582" s="6" t="s">
        <v>1439</v>
      </c>
      <c r="C582" s="6" t="s">
        <v>1440</v>
      </c>
      <c r="D582" s="6" t="s">
        <v>466</v>
      </c>
      <c r="E582" s="6" t="s">
        <v>474</v>
      </c>
      <c r="F582" s="3">
        <v>1975</v>
      </c>
      <c r="G582" s="6" t="str">
        <f>HYPERLINK("http://uwashingtonworldcatorgoffcampuslibwashingtonedu/title/interpretation-as-a-management-tool-for-sections-of-the-malheur-national-wildlife-refuge-harney-county-oregon/oclc/7516100&amp;referer=brief_results","Interpretation as a management tool for sections of the Malheur National Wildlife Refuge, Harney County, Oregon")</f>
        <v>Interpretation as a management tool for sections of the Malheur National Wildlife Refuge, Harney County, Oregon</v>
      </c>
    </row>
    <row r="583" spans="1:7" x14ac:dyDescent="0.25">
      <c r="A583" s="3" t="s">
        <v>52</v>
      </c>
      <c r="B583" s="6" t="s">
        <v>973</v>
      </c>
      <c r="C583" s="6" t="s">
        <v>20</v>
      </c>
      <c r="D583" s="6" t="s">
        <v>133</v>
      </c>
      <c r="E583" s="6" t="s">
        <v>1275</v>
      </c>
      <c r="F583" s="3">
        <v>1975</v>
      </c>
      <c r="G583" s="6" t="s">
        <v>1441</v>
      </c>
    </row>
    <row r="584" spans="1:7" x14ac:dyDescent="0.25">
      <c r="A584" s="3" t="s">
        <v>52</v>
      </c>
      <c r="B584" s="6" t="s">
        <v>1442</v>
      </c>
      <c r="C584" s="6" t="s">
        <v>896</v>
      </c>
      <c r="D584" s="6" t="s">
        <v>21</v>
      </c>
      <c r="E584" s="6" t="s">
        <v>1423</v>
      </c>
      <c r="F584" s="3">
        <v>1975</v>
      </c>
      <c r="G584" s="6" t="str">
        <f>HYPERLINK("http://uwashingtonworldcatorgoffcampuslibwashingtonedu/title/ecology-of-the-wintering-bald-eagles-on-the-skagit-river-washington/oclc/5303075&amp;referer=brief_results","Ecology of the wintering bald eagles on the Skagit River, Washington")</f>
        <v>Ecology of the wintering bald eagles on the Skagit River, Washington</v>
      </c>
    </row>
    <row r="585" spans="1:7" x14ac:dyDescent="0.25">
      <c r="A585" s="3" t="s">
        <v>52</v>
      </c>
      <c r="B585" s="6" t="s">
        <v>1443</v>
      </c>
      <c r="C585" s="6" t="s">
        <v>536</v>
      </c>
      <c r="D585" s="6"/>
      <c r="E585" s="6" t="s">
        <v>622</v>
      </c>
      <c r="F585" s="3">
        <v>1975</v>
      </c>
      <c r="G585" s="18" t="s">
        <v>1444</v>
      </c>
    </row>
    <row r="586" spans="1:7" x14ac:dyDescent="0.25">
      <c r="A586" s="3" t="s">
        <v>52</v>
      </c>
      <c r="B586" s="6" t="s">
        <v>1445</v>
      </c>
      <c r="C586" s="6" t="s">
        <v>239</v>
      </c>
      <c r="D586" s="6" t="s">
        <v>377</v>
      </c>
      <c r="E586" s="6" t="s">
        <v>1367</v>
      </c>
      <c r="F586" s="3">
        <v>1975</v>
      </c>
      <c r="G586" s="6" t="s">
        <v>1446</v>
      </c>
    </row>
    <row r="587" spans="1:7" x14ac:dyDescent="0.25">
      <c r="A587" s="3" t="s">
        <v>52</v>
      </c>
      <c r="B587" s="6" t="s">
        <v>1447</v>
      </c>
      <c r="C587" s="6" t="s">
        <v>21</v>
      </c>
      <c r="D587" s="6" t="s">
        <v>553</v>
      </c>
      <c r="E587" s="6" t="s">
        <v>1025</v>
      </c>
      <c r="F587" s="3">
        <v>1975</v>
      </c>
      <c r="G587" s="6" t="s">
        <v>1448</v>
      </c>
    </row>
    <row r="588" spans="1:7" x14ac:dyDescent="0.25">
      <c r="A588" s="3" t="s">
        <v>52</v>
      </c>
      <c r="B588" s="6" t="s">
        <v>1449</v>
      </c>
      <c r="C588" s="6" t="s">
        <v>1450</v>
      </c>
      <c r="D588" s="6" t="s">
        <v>1451</v>
      </c>
      <c r="E588" s="6" t="s">
        <v>622</v>
      </c>
      <c r="F588" s="3">
        <v>1975</v>
      </c>
      <c r="G588" s="6" t="s">
        <v>1452</v>
      </c>
    </row>
    <row r="589" spans="1:7" x14ac:dyDescent="0.25">
      <c r="A589" s="3" t="s">
        <v>52</v>
      </c>
      <c r="B589" s="6" t="s">
        <v>1453</v>
      </c>
      <c r="C589" s="6" t="s">
        <v>1454</v>
      </c>
      <c r="D589" s="6" t="s">
        <v>1455</v>
      </c>
      <c r="E589" s="6" t="s">
        <v>1185</v>
      </c>
      <c r="F589" s="3">
        <v>1975</v>
      </c>
      <c r="G589" s="6" t="s">
        <v>1456</v>
      </c>
    </row>
    <row r="590" spans="1:7" x14ac:dyDescent="0.25">
      <c r="A590" s="3" t="s">
        <v>52</v>
      </c>
      <c r="B590" s="6" t="s">
        <v>1457</v>
      </c>
      <c r="C590" s="6" t="s">
        <v>76</v>
      </c>
      <c r="D590" s="6" t="s">
        <v>17</v>
      </c>
      <c r="E590" s="6" t="s">
        <v>728</v>
      </c>
      <c r="F590" s="3">
        <v>1975</v>
      </c>
      <c r="G590" s="6" t="str">
        <f>HYPERLINK("http://uwashingtonworldcatorgoffcampuslibwashingtonedu/title/impact-of-truck-traffic-and-road-maintenance-on-suspended-sediment-yield-from-a-14-standard-forest-road/oclc/7530394&amp;referer=brief_results","The impact of truck traffic and road maintenance on suspended-sediment yield from a 14' standard forest road")</f>
        <v>The impact of truck traffic and road maintenance on suspended-sediment yield from a 14' standard forest road</v>
      </c>
    </row>
    <row r="591" spans="1:7" x14ac:dyDescent="0.25">
      <c r="A591" s="3" t="s">
        <v>52</v>
      </c>
      <c r="B591" s="6" t="s">
        <v>1458</v>
      </c>
      <c r="C591" s="6" t="s">
        <v>239</v>
      </c>
      <c r="D591" s="6" t="s">
        <v>1459</v>
      </c>
      <c r="E591" s="6" t="s">
        <v>1402</v>
      </c>
      <c r="F591" s="3">
        <v>1975</v>
      </c>
      <c r="G591" s="6" t="str">
        <f>HYPERLINK("http://uwashingtonworldcatorgoffcampuslibwashingtonedu/title/evaluation-of-orthophotos-in-forest-management-with-emphasis-on-current-programs-in-the-pacific-northwest/oclc/7565558&amp;referer=brief_results","An evaluation of orthophotos in forest management with emphasis on current programs in the Pacific Northwest")</f>
        <v>An evaluation of orthophotos in forest management with emphasis on current programs in the Pacific Northwest</v>
      </c>
    </row>
    <row r="592" spans="1:7" x14ac:dyDescent="0.25">
      <c r="A592" s="3" t="s">
        <v>245</v>
      </c>
      <c r="B592" s="6" t="s">
        <v>1460</v>
      </c>
      <c r="C592" s="6" t="s">
        <v>712</v>
      </c>
      <c r="D592" s="6" t="s">
        <v>961</v>
      </c>
      <c r="E592" s="6" t="s">
        <v>1293</v>
      </c>
      <c r="F592" s="3">
        <v>1975</v>
      </c>
      <c r="G592" s="6" t="s">
        <v>1461</v>
      </c>
    </row>
    <row r="593" spans="1:7" x14ac:dyDescent="0.25">
      <c r="A593" s="3" t="s">
        <v>245</v>
      </c>
      <c r="B593" s="6" t="s">
        <v>1462</v>
      </c>
      <c r="C593" s="6" t="s">
        <v>109</v>
      </c>
      <c r="D593" s="6" t="s">
        <v>377</v>
      </c>
      <c r="E593" s="6" t="s">
        <v>1055</v>
      </c>
      <c r="F593" s="3">
        <v>1975</v>
      </c>
      <c r="G593" s="6" t="s">
        <v>1463</v>
      </c>
    </row>
    <row r="594" spans="1:7" x14ac:dyDescent="0.25">
      <c r="A594" s="3" t="s">
        <v>245</v>
      </c>
      <c r="B594" s="6" t="s">
        <v>846</v>
      </c>
      <c r="C594" s="6" t="s">
        <v>109</v>
      </c>
      <c r="D594" s="6" t="s">
        <v>803</v>
      </c>
      <c r="E594" s="6" t="s">
        <v>807</v>
      </c>
      <c r="F594" s="3">
        <v>1975</v>
      </c>
      <c r="G594" s="6" t="s">
        <v>1464</v>
      </c>
    </row>
    <row r="595" spans="1:7" x14ac:dyDescent="0.25">
      <c r="A595" s="3" t="s">
        <v>245</v>
      </c>
      <c r="B595" s="6" t="s">
        <v>1465</v>
      </c>
      <c r="C595" s="6" t="s">
        <v>869</v>
      </c>
      <c r="D595" s="6" t="s">
        <v>410</v>
      </c>
      <c r="E595" s="6" t="s">
        <v>902</v>
      </c>
      <c r="F595" s="3">
        <v>1975</v>
      </c>
      <c r="G595" s="6" t="s">
        <v>1466</v>
      </c>
    </row>
    <row r="596" spans="1:7" x14ac:dyDescent="0.25">
      <c r="A596" s="3" t="s">
        <v>245</v>
      </c>
      <c r="B596" s="6" t="s">
        <v>7</v>
      </c>
      <c r="C596" s="6" t="s">
        <v>309</v>
      </c>
      <c r="D596" s="6" t="s">
        <v>803</v>
      </c>
      <c r="E596" s="6" t="s">
        <v>1402</v>
      </c>
      <c r="F596" s="3">
        <v>1975</v>
      </c>
      <c r="G596" s="6" t="s">
        <v>1467</v>
      </c>
    </row>
    <row r="597" spans="1:7" x14ac:dyDescent="0.25">
      <c r="A597" s="3" t="s">
        <v>245</v>
      </c>
      <c r="B597" s="6" t="s">
        <v>12</v>
      </c>
      <c r="C597" s="6" t="s">
        <v>536</v>
      </c>
      <c r="D597" s="6" t="s">
        <v>239</v>
      </c>
      <c r="E597" s="6" t="s">
        <v>821</v>
      </c>
      <c r="F597" s="3">
        <v>1975</v>
      </c>
      <c r="G597" s="6" t="s">
        <v>1468</v>
      </c>
    </row>
    <row r="598" spans="1:7" x14ac:dyDescent="0.25">
      <c r="A598" s="3" t="s">
        <v>245</v>
      </c>
      <c r="B598" s="6" t="s">
        <v>1469</v>
      </c>
      <c r="C598" s="6" t="s">
        <v>101</v>
      </c>
      <c r="D598" s="6" t="s">
        <v>141</v>
      </c>
      <c r="E598" s="6" t="s">
        <v>594</v>
      </c>
      <c r="F598" s="3">
        <v>1975</v>
      </c>
      <c r="G598" s="6" t="s">
        <v>1470</v>
      </c>
    </row>
    <row r="599" spans="1:7" x14ac:dyDescent="0.25">
      <c r="A599" s="3" t="s">
        <v>245</v>
      </c>
      <c r="B599" s="6" t="s">
        <v>1471</v>
      </c>
      <c r="C599" s="6" t="s">
        <v>549</v>
      </c>
      <c r="D599" s="6"/>
      <c r="E599" s="6" t="s">
        <v>1185</v>
      </c>
      <c r="F599" s="3">
        <v>1975</v>
      </c>
      <c r="G599" s="6" t="s">
        <v>1472</v>
      </c>
    </row>
    <row r="600" spans="1:7" x14ac:dyDescent="0.25">
      <c r="A600" s="3" t="s">
        <v>245</v>
      </c>
      <c r="B600" s="6" t="s">
        <v>1449</v>
      </c>
      <c r="C600" s="6" t="s">
        <v>109</v>
      </c>
      <c r="D600" s="6"/>
      <c r="E600" s="6" t="s">
        <v>821</v>
      </c>
      <c r="F600" s="3">
        <v>1975</v>
      </c>
      <c r="G600" s="6" t="s">
        <v>1473</v>
      </c>
    </row>
    <row r="601" spans="1:7" x14ac:dyDescent="0.25">
      <c r="A601" s="3" t="s">
        <v>245</v>
      </c>
      <c r="B601" s="6" t="s">
        <v>1474</v>
      </c>
      <c r="C601" s="6" t="s">
        <v>109</v>
      </c>
      <c r="D601" s="6" t="s">
        <v>412</v>
      </c>
      <c r="E601" s="6" t="s">
        <v>1185</v>
      </c>
      <c r="F601" s="3">
        <v>1975</v>
      </c>
      <c r="G601" s="6" t="s">
        <v>1475</v>
      </c>
    </row>
    <row r="602" spans="1:7" x14ac:dyDescent="0.25">
      <c r="A602" s="3" t="s">
        <v>245</v>
      </c>
      <c r="B602" s="6" t="s">
        <v>928</v>
      </c>
      <c r="C602" s="6" t="s">
        <v>1476</v>
      </c>
      <c r="D602" s="6"/>
      <c r="E602" s="6" t="s">
        <v>1293</v>
      </c>
      <c r="F602" s="3">
        <v>1975</v>
      </c>
      <c r="G602" s="6" t="str">
        <f>HYPERLINK("http://uwashingtonworldcatorgoffcampuslibwashingtonedu/title/plane-modeling-and-analysis-of-fiber-system/oclc/7568576&amp;referer=brief_results","Plane modeling and analysis of fiber system")</f>
        <v>Plane modeling and analysis of fiber system</v>
      </c>
    </row>
    <row r="603" spans="1:7" x14ac:dyDescent="0.25">
      <c r="B603" s="2"/>
      <c r="C603" s="2"/>
      <c r="D603" s="6"/>
      <c r="E603" s="6"/>
      <c r="G603" s="19"/>
    </row>
    <row r="604" spans="1:7" x14ac:dyDescent="0.25">
      <c r="A604" s="3" t="s">
        <v>52</v>
      </c>
      <c r="B604" s="6" t="s">
        <v>1435</v>
      </c>
      <c r="C604" s="6" t="s">
        <v>748</v>
      </c>
      <c r="D604" s="6"/>
      <c r="E604" s="6" t="s">
        <v>852</v>
      </c>
      <c r="F604" s="3">
        <v>1976</v>
      </c>
      <c r="G604" s="6" t="s">
        <v>1477</v>
      </c>
    </row>
    <row r="605" spans="1:7" x14ac:dyDescent="0.25">
      <c r="A605" s="3" t="s">
        <v>52</v>
      </c>
      <c r="B605" s="6" t="s">
        <v>824</v>
      </c>
      <c r="C605" s="6" t="s">
        <v>409</v>
      </c>
      <c r="D605" s="6" t="s">
        <v>661</v>
      </c>
      <c r="E605" s="6" t="s">
        <v>1275</v>
      </c>
      <c r="F605" s="3">
        <v>1976</v>
      </c>
      <c r="G605" s="6" t="s">
        <v>1478</v>
      </c>
    </row>
    <row r="606" spans="1:7" x14ac:dyDescent="0.25">
      <c r="A606" s="3" t="s">
        <v>6</v>
      </c>
      <c r="B606" s="6" t="s">
        <v>1479</v>
      </c>
      <c r="C606" s="6" t="s">
        <v>309</v>
      </c>
      <c r="D606" s="6" t="s">
        <v>620</v>
      </c>
      <c r="E606" s="6" t="s">
        <v>1136</v>
      </c>
      <c r="F606" s="3">
        <v>1976</v>
      </c>
      <c r="G606" s="6" t="s">
        <v>1480</v>
      </c>
    </row>
    <row r="607" spans="1:7" x14ac:dyDescent="0.25">
      <c r="A607" s="3" t="s">
        <v>6</v>
      </c>
      <c r="B607" s="6" t="s">
        <v>1481</v>
      </c>
      <c r="C607" s="6" t="s">
        <v>109</v>
      </c>
      <c r="D607" s="6" t="s">
        <v>1482</v>
      </c>
      <c r="E607" s="6" t="s">
        <v>594</v>
      </c>
      <c r="F607" s="3">
        <v>1976</v>
      </c>
      <c r="G607" s="6" t="s">
        <v>1483</v>
      </c>
    </row>
    <row r="608" spans="1:7" x14ac:dyDescent="0.25">
      <c r="A608" s="3" t="s">
        <v>6</v>
      </c>
      <c r="B608" s="6" t="s">
        <v>1484</v>
      </c>
      <c r="C608" s="6" t="s">
        <v>1485</v>
      </c>
      <c r="D608" s="6"/>
      <c r="E608" s="6" t="s">
        <v>1007</v>
      </c>
      <c r="F608" s="3">
        <v>1976</v>
      </c>
      <c r="G608" s="6" t="s">
        <v>1486</v>
      </c>
    </row>
    <row r="609" spans="1:7" x14ac:dyDescent="0.25">
      <c r="A609" s="3" t="s">
        <v>6</v>
      </c>
      <c r="B609" s="6" t="s">
        <v>1487</v>
      </c>
      <c r="C609" s="6" t="s">
        <v>101</v>
      </c>
      <c r="D609" s="6" t="s">
        <v>7</v>
      </c>
      <c r="E609" s="6" t="s">
        <v>1411</v>
      </c>
      <c r="F609" s="3">
        <v>1976</v>
      </c>
      <c r="G609" s="6" t="s">
        <v>1488</v>
      </c>
    </row>
    <row r="610" spans="1:7" x14ac:dyDescent="0.25">
      <c r="A610" s="3" t="s">
        <v>6</v>
      </c>
      <c r="B610" s="6" t="s">
        <v>1489</v>
      </c>
      <c r="C610" s="6" t="s">
        <v>1490</v>
      </c>
      <c r="D610" s="6" t="s">
        <v>133</v>
      </c>
      <c r="E610" s="6" t="s">
        <v>1423</v>
      </c>
      <c r="F610" s="3">
        <v>1976</v>
      </c>
      <c r="G610" s="6" t="s">
        <v>1491</v>
      </c>
    </row>
    <row r="611" spans="1:7" x14ac:dyDescent="0.25">
      <c r="A611" s="3" t="s">
        <v>52</v>
      </c>
      <c r="B611" s="6" t="s">
        <v>1492</v>
      </c>
      <c r="C611" s="6" t="s">
        <v>813</v>
      </c>
      <c r="D611" s="6" t="s">
        <v>971</v>
      </c>
      <c r="E611" s="6" t="s">
        <v>1136</v>
      </c>
      <c r="F611" s="3">
        <v>1976</v>
      </c>
      <c r="G611" s="6" t="s">
        <v>1493</v>
      </c>
    </row>
    <row r="612" spans="1:7" x14ac:dyDescent="0.25">
      <c r="A612" s="3" t="s">
        <v>6</v>
      </c>
      <c r="B612" s="6" t="s">
        <v>1494</v>
      </c>
      <c r="C612" s="6" t="s">
        <v>1495</v>
      </c>
      <c r="D612" s="6" t="s">
        <v>1496</v>
      </c>
      <c r="E612" s="6" t="s">
        <v>1055</v>
      </c>
      <c r="F612" s="3">
        <v>1976</v>
      </c>
      <c r="G612" s="6" t="s">
        <v>1497</v>
      </c>
    </row>
    <row r="613" spans="1:7" x14ac:dyDescent="0.25">
      <c r="A613" s="3" t="s">
        <v>6</v>
      </c>
      <c r="B613" s="6" t="s">
        <v>1498</v>
      </c>
      <c r="C613" s="6" t="s">
        <v>1499</v>
      </c>
      <c r="D613" s="6" t="s">
        <v>916</v>
      </c>
      <c r="E613" s="6" t="s">
        <v>474</v>
      </c>
      <c r="F613" s="3">
        <v>1976</v>
      </c>
      <c r="G613" s="6" t="s">
        <v>1500</v>
      </c>
    </row>
    <row r="614" spans="1:7" x14ac:dyDescent="0.25">
      <c r="A614" s="3" t="s">
        <v>6</v>
      </c>
      <c r="B614" s="6" t="s">
        <v>1501</v>
      </c>
      <c r="C614" s="6" t="s">
        <v>1502</v>
      </c>
      <c r="D614" s="6" t="s">
        <v>1503</v>
      </c>
      <c r="E614" s="6" t="s">
        <v>622</v>
      </c>
      <c r="F614" s="3">
        <v>1976</v>
      </c>
      <c r="G614" s="6" t="s">
        <v>1504</v>
      </c>
    </row>
    <row r="615" spans="1:7" x14ac:dyDescent="0.25">
      <c r="A615" s="3" t="s">
        <v>6</v>
      </c>
      <c r="B615" s="6" t="s">
        <v>1505</v>
      </c>
      <c r="C615" s="6" t="s">
        <v>165</v>
      </c>
      <c r="D615" s="6" t="s">
        <v>66</v>
      </c>
      <c r="E615" s="6" t="s">
        <v>594</v>
      </c>
      <c r="F615" s="3">
        <v>1976</v>
      </c>
      <c r="G615" s="6" t="s">
        <v>1506</v>
      </c>
    </row>
    <row r="616" spans="1:7" x14ac:dyDescent="0.25">
      <c r="A616" s="3" t="s">
        <v>6</v>
      </c>
      <c r="B616" s="6" t="s">
        <v>1507</v>
      </c>
      <c r="C616" s="6" t="s">
        <v>1508</v>
      </c>
      <c r="D616" s="6" t="s">
        <v>1509</v>
      </c>
      <c r="E616" s="6" t="s">
        <v>1423</v>
      </c>
      <c r="F616" s="3">
        <v>1976</v>
      </c>
      <c r="G616" s="6" t="s">
        <v>1510</v>
      </c>
    </row>
    <row r="617" spans="1:7" x14ac:dyDescent="0.25">
      <c r="A617" s="3" t="s">
        <v>6</v>
      </c>
      <c r="B617" s="6" t="s">
        <v>1511</v>
      </c>
      <c r="C617" s="6" t="s">
        <v>1512</v>
      </c>
      <c r="D617" s="6"/>
      <c r="E617" s="6" t="s">
        <v>1423</v>
      </c>
      <c r="F617" s="3">
        <v>1976</v>
      </c>
      <c r="G617" s="6" t="s">
        <v>1513</v>
      </c>
    </row>
    <row r="618" spans="1:7" x14ac:dyDescent="0.25">
      <c r="A618" s="3" t="s">
        <v>6</v>
      </c>
      <c r="B618" s="6" t="s">
        <v>1443</v>
      </c>
      <c r="C618" s="6" t="s">
        <v>536</v>
      </c>
      <c r="D618" s="6" t="s">
        <v>1514</v>
      </c>
      <c r="E618" s="6" t="s">
        <v>622</v>
      </c>
      <c r="F618" s="3">
        <v>1976</v>
      </c>
      <c r="G618" s="6" t="s">
        <v>1515</v>
      </c>
    </row>
    <row r="619" spans="1:7" x14ac:dyDescent="0.25">
      <c r="A619" s="3" t="s">
        <v>6</v>
      </c>
      <c r="B619" s="6" t="s">
        <v>1516</v>
      </c>
      <c r="C619" s="6" t="s">
        <v>549</v>
      </c>
      <c r="D619" s="6" t="s">
        <v>961</v>
      </c>
      <c r="E619" s="6" t="s">
        <v>1133</v>
      </c>
      <c r="F619" s="3">
        <v>1976</v>
      </c>
      <c r="G619" s="6" t="s">
        <v>1517</v>
      </c>
    </row>
    <row r="620" spans="1:7" x14ac:dyDescent="0.25">
      <c r="A620" s="3" t="s">
        <v>6</v>
      </c>
      <c r="B620" s="6" t="s">
        <v>1518</v>
      </c>
      <c r="C620" s="6" t="s">
        <v>594</v>
      </c>
      <c r="D620" s="6" t="s">
        <v>76</v>
      </c>
      <c r="E620" s="6" t="s">
        <v>789</v>
      </c>
      <c r="F620" s="3">
        <v>1976</v>
      </c>
      <c r="G620" s="6" t="s">
        <v>1519</v>
      </c>
    </row>
    <row r="621" spans="1:7" x14ac:dyDescent="0.25">
      <c r="A621" s="3" t="s">
        <v>6</v>
      </c>
      <c r="B621" s="6" t="s">
        <v>1520</v>
      </c>
      <c r="C621" s="6" t="s">
        <v>716</v>
      </c>
      <c r="D621" s="6" t="s">
        <v>239</v>
      </c>
      <c r="E621" s="6" t="s">
        <v>474</v>
      </c>
      <c r="F621" s="3">
        <v>1976</v>
      </c>
      <c r="G621" s="6" t="s">
        <v>1521</v>
      </c>
    </row>
    <row r="622" spans="1:7" x14ac:dyDescent="0.25">
      <c r="A622" s="3" t="s">
        <v>6</v>
      </c>
      <c r="B622" s="6" t="s">
        <v>1520</v>
      </c>
      <c r="C622" s="6" t="s">
        <v>101</v>
      </c>
      <c r="D622" s="6" t="s">
        <v>1522</v>
      </c>
      <c r="E622" s="6" t="s">
        <v>1136</v>
      </c>
      <c r="F622" s="3">
        <v>1976</v>
      </c>
      <c r="G622" s="6" t="s">
        <v>1523</v>
      </c>
    </row>
    <row r="623" spans="1:7" x14ac:dyDescent="0.25">
      <c r="A623" s="3" t="s">
        <v>245</v>
      </c>
      <c r="B623" s="6" t="s">
        <v>1524</v>
      </c>
      <c r="C623" s="6" t="s">
        <v>1525</v>
      </c>
      <c r="D623" s="6" t="s">
        <v>239</v>
      </c>
      <c r="E623" s="6" t="s">
        <v>594</v>
      </c>
      <c r="F623" s="3">
        <v>1976</v>
      </c>
      <c r="G623" s="6" t="s">
        <v>1526</v>
      </c>
    </row>
    <row r="624" spans="1:7" x14ac:dyDescent="0.25">
      <c r="A624" s="3" t="s">
        <v>245</v>
      </c>
      <c r="B624" s="6" t="s">
        <v>1266</v>
      </c>
      <c r="C624" s="6" t="s">
        <v>151</v>
      </c>
      <c r="D624" s="6" t="s">
        <v>1267</v>
      </c>
      <c r="E624" s="6" t="s">
        <v>1136</v>
      </c>
      <c r="F624" s="3">
        <v>1976</v>
      </c>
      <c r="G624" s="6" t="s">
        <v>1527</v>
      </c>
    </row>
    <row r="625" spans="1:7" x14ac:dyDescent="0.25">
      <c r="A625" s="3" t="s">
        <v>245</v>
      </c>
      <c r="B625" s="6" t="s">
        <v>1528</v>
      </c>
      <c r="C625" s="6" t="s">
        <v>109</v>
      </c>
      <c r="D625" s="6" t="s">
        <v>238</v>
      </c>
      <c r="E625" s="6" t="s">
        <v>728</v>
      </c>
      <c r="F625" s="3">
        <v>1976</v>
      </c>
      <c r="G625" s="6" t="s">
        <v>1529</v>
      </c>
    </row>
    <row r="626" spans="1:7" x14ac:dyDescent="0.25">
      <c r="A626" s="3" t="s">
        <v>245</v>
      </c>
      <c r="B626" s="6" t="s">
        <v>1277</v>
      </c>
      <c r="C626" s="6" t="s">
        <v>225</v>
      </c>
      <c r="D626" s="6" t="s">
        <v>487</v>
      </c>
      <c r="E626" s="6" t="s">
        <v>1136</v>
      </c>
      <c r="F626" s="3">
        <v>1976</v>
      </c>
      <c r="G626" s="6" t="s">
        <v>1530</v>
      </c>
    </row>
    <row r="627" spans="1:7" x14ac:dyDescent="0.25">
      <c r="A627" s="3" t="s">
        <v>245</v>
      </c>
      <c r="B627" s="6" t="s">
        <v>1531</v>
      </c>
      <c r="C627" s="6" t="s">
        <v>66</v>
      </c>
      <c r="D627" s="6" t="s">
        <v>1532</v>
      </c>
      <c r="E627" s="6" t="s">
        <v>728</v>
      </c>
      <c r="F627" s="3">
        <v>1976</v>
      </c>
      <c r="G627" s="6" t="s">
        <v>1533</v>
      </c>
    </row>
    <row r="628" spans="1:7" x14ac:dyDescent="0.25">
      <c r="A628" s="3" t="s">
        <v>245</v>
      </c>
      <c r="B628" s="6" t="s">
        <v>1196</v>
      </c>
      <c r="C628" s="6" t="s">
        <v>109</v>
      </c>
      <c r="D628" s="6" t="s">
        <v>1049</v>
      </c>
      <c r="E628" s="6" t="s">
        <v>789</v>
      </c>
      <c r="F628" s="3">
        <v>1976</v>
      </c>
      <c r="G628" s="6" t="s">
        <v>1534</v>
      </c>
    </row>
    <row r="629" spans="1:7" x14ac:dyDescent="0.25">
      <c r="A629" s="3" t="s">
        <v>245</v>
      </c>
      <c r="B629" s="6" t="s">
        <v>1280</v>
      </c>
      <c r="C629" s="6" t="s">
        <v>101</v>
      </c>
      <c r="D629" s="6" t="s">
        <v>1281</v>
      </c>
      <c r="E629" s="6" t="s">
        <v>594</v>
      </c>
      <c r="F629" s="3">
        <v>1976</v>
      </c>
      <c r="G629" s="6" t="s">
        <v>1535</v>
      </c>
    </row>
    <row r="630" spans="1:7" x14ac:dyDescent="0.25">
      <c r="A630" s="3" t="s">
        <v>245</v>
      </c>
      <c r="B630" s="6" t="s">
        <v>1536</v>
      </c>
      <c r="C630" s="6" t="s">
        <v>1199</v>
      </c>
      <c r="D630" s="6" t="s">
        <v>101</v>
      </c>
      <c r="E630" s="6" t="s">
        <v>1055</v>
      </c>
      <c r="F630" s="3">
        <v>1976</v>
      </c>
      <c r="G630" s="6" t="s">
        <v>1537</v>
      </c>
    </row>
    <row r="631" spans="1:7" x14ac:dyDescent="0.25">
      <c r="A631" s="3" t="s">
        <v>245</v>
      </c>
      <c r="B631" s="6" t="s">
        <v>1538</v>
      </c>
      <c r="C631" s="6" t="s">
        <v>1539</v>
      </c>
      <c r="D631" s="6" t="s">
        <v>1540</v>
      </c>
      <c r="E631" s="6" t="s">
        <v>1108</v>
      </c>
      <c r="F631" s="3">
        <v>1976</v>
      </c>
      <c r="G631" s="6" t="s">
        <v>1541</v>
      </c>
    </row>
    <row r="632" spans="1:7" x14ac:dyDescent="0.25">
      <c r="A632" s="3" t="s">
        <v>245</v>
      </c>
      <c r="B632" s="6" t="s">
        <v>1344</v>
      </c>
      <c r="C632" s="6" t="s">
        <v>991</v>
      </c>
      <c r="D632" s="6" t="s">
        <v>409</v>
      </c>
      <c r="E632" s="6" t="s">
        <v>594</v>
      </c>
      <c r="F632" s="3">
        <v>1976</v>
      </c>
      <c r="G632" s="6" t="s">
        <v>1542</v>
      </c>
    </row>
    <row r="633" spans="1:7" x14ac:dyDescent="0.25">
      <c r="A633" s="3" t="s">
        <v>245</v>
      </c>
      <c r="B633" s="6" t="s">
        <v>1217</v>
      </c>
      <c r="C633" s="6" t="s">
        <v>1218</v>
      </c>
      <c r="D633" s="6"/>
      <c r="E633" s="6" t="s">
        <v>995</v>
      </c>
      <c r="F633" s="3">
        <v>1976</v>
      </c>
      <c r="G633" s="6" t="s">
        <v>1543</v>
      </c>
    </row>
    <row r="634" spans="1:7" x14ac:dyDescent="0.25">
      <c r="B634" s="2"/>
      <c r="C634" s="2"/>
      <c r="D634" s="6"/>
      <c r="E634" s="6"/>
      <c r="G634" s="6"/>
    </row>
    <row r="635" spans="1:7" x14ac:dyDescent="0.25">
      <c r="A635" s="3" t="s">
        <v>52</v>
      </c>
      <c r="B635" s="6" t="s">
        <v>1544</v>
      </c>
      <c r="C635" s="6" t="s">
        <v>409</v>
      </c>
      <c r="D635" s="6" t="s">
        <v>620</v>
      </c>
      <c r="E635" s="6" t="s">
        <v>1545</v>
      </c>
      <c r="F635" s="3">
        <v>1977</v>
      </c>
      <c r="G635" s="6" t="s">
        <v>1546</v>
      </c>
    </row>
    <row r="636" spans="1:7" x14ac:dyDescent="0.25">
      <c r="A636" s="3" t="s">
        <v>52</v>
      </c>
      <c r="B636" s="6" t="s">
        <v>1547</v>
      </c>
      <c r="C636" s="6" t="s">
        <v>1548</v>
      </c>
      <c r="D636" s="6"/>
      <c r="E636" s="6" t="s">
        <v>1108</v>
      </c>
      <c r="F636" s="3">
        <v>1977</v>
      </c>
      <c r="G636" s="6" t="s">
        <v>1549</v>
      </c>
    </row>
    <row r="637" spans="1:7" x14ac:dyDescent="0.25">
      <c r="A637" s="3" t="s">
        <v>52</v>
      </c>
      <c r="B637" s="6" t="s">
        <v>1550</v>
      </c>
      <c r="C637" s="6" t="s">
        <v>239</v>
      </c>
      <c r="D637" s="6" t="s">
        <v>109</v>
      </c>
      <c r="E637" s="6" t="s">
        <v>1551</v>
      </c>
      <c r="F637" s="3">
        <v>1977</v>
      </c>
      <c r="G637" s="6" t="s">
        <v>1552</v>
      </c>
    </row>
    <row r="638" spans="1:7" x14ac:dyDescent="0.25">
      <c r="A638" s="3" t="s">
        <v>52</v>
      </c>
      <c r="B638" s="6" t="s">
        <v>782</v>
      </c>
      <c r="C638" s="6" t="s">
        <v>309</v>
      </c>
      <c r="D638" s="6" t="s">
        <v>347</v>
      </c>
      <c r="E638" s="6" t="s">
        <v>474</v>
      </c>
      <c r="F638" s="3">
        <v>1977</v>
      </c>
      <c r="G638" s="6" t="s">
        <v>1553</v>
      </c>
    </row>
    <row r="639" spans="1:7" x14ac:dyDescent="0.25">
      <c r="A639" s="3" t="s">
        <v>52</v>
      </c>
      <c r="B639" s="6" t="s">
        <v>1554</v>
      </c>
      <c r="C639" s="6" t="s">
        <v>1555</v>
      </c>
      <c r="D639" s="6" t="s">
        <v>553</v>
      </c>
      <c r="E639" s="6" t="s">
        <v>1108</v>
      </c>
      <c r="F639" s="3">
        <v>1977</v>
      </c>
      <c r="G639" s="6" t="s">
        <v>1556</v>
      </c>
    </row>
    <row r="640" spans="1:7" x14ac:dyDescent="0.25">
      <c r="A640" s="3" t="s">
        <v>52</v>
      </c>
      <c r="B640" s="6" t="s">
        <v>812</v>
      </c>
      <c r="C640" s="6" t="s">
        <v>1557</v>
      </c>
      <c r="D640" s="6" t="s">
        <v>730</v>
      </c>
      <c r="E640" s="6" t="s">
        <v>1335</v>
      </c>
      <c r="F640" s="3">
        <v>1977</v>
      </c>
      <c r="G640" s="6" t="s">
        <v>1558</v>
      </c>
    </row>
    <row r="641" spans="1:7" x14ac:dyDescent="0.25">
      <c r="A641" s="3" t="s">
        <v>52</v>
      </c>
      <c r="B641" s="6" t="s">
        <v>1559</v>
      </c>
      <c r="C641" s="6" t="s">
        <v>101</v>
      </c>
      <c r="D641" s="6" t="s">
        <v>20</v>
      </c>
      <c r="E641" s="6" t="s">
        <v>1411</v>
      </c>
      <c r="F641" s="3">
        <v>1977</v>
      </c>
      <c r="G641" s="6" t="s">
        <v>1560</v>
      </c>
    </row>
    <row r="642" spans="1:7" x14ac:dyDescent="0.25">
      <c r="A642" s="3" t="s">
        <v>52</v>
      </c>
      <c r="B642" s="6" t="s">
        <v>1561</v>
      </c>
      <c r="C642" s="6" t="s">
        <v>1562</v>
      </c>
      <c r="D642" s="6" t="s">
        <v>1563</v>
      </c>
      <c r="E642" s="6" t="s">
        <v>1136</v>
      </c>
      <c r="F642" s="3">
        <v>1977</v>
      </c>
      <c r="G642" s="6" t="s">
        <v>1564</v>
      </c>
    </row>
    <row r="643" spans="1:7" x14ac:dyDescent="0.25">
      <c r="A643" s="3" t="s">
        <v>52</v>
      </c>
      <c r="B643" s="6" t="s">
        <v>1565</v>
      </c>
      <c r="C643" s="6" t="s">
        <v>101</v>
      </c>
      <c r="D643" s="6" t="s">
        <v>239</v>
      </c>
      <c r="E643" s="6" t="s">
        <v>1566</v>
      </c>
      <c r="F643" s="3">
        <v>1977</v>
      </c>
      <c r="G643" s="6" t="s">
        <v>1567</v>
      </c>
    </row>
    <row r="644" spans="1:7" x14ac:dyDescent="0.25">
      <c r="A644" s="3" t="s">
        <v>52</v>
      </c>
      <c r="B644" s="6" t="s">
        <v>1568</v>
      </c>
      <c r="C644" s="6" t="s">
        <v>1569</v>
      </c>
      <c r="D644" s="6" t="s">
        <v>1460</v>
      </c>
      <c r="E644" s="6" t="s">
        <v>1136</v>
      </c>
      <c r="F644" s="3">
        <v>1977</v>
      </c>
      <c r="G644" s="6" t="s">
        <v>1570</v>
      </c>
    </row>
    <row r="645" spans="1:7" x14ac:dyDescent="0.25">
      <c r="A645" s="3" t="s">
        <v>52</v>
      </c>
      <c r="B645" s="6" t="s">
        <v>1571</v>
      </c>
      <c r="C645" s="6" t="s">
        <v>1430</v>
      </c>
      <c r="D645" s="6" t="s">
        <v>191</v>
      </c>
      <c r="E645" s="6" t="s">
        <v>1551</v>
      </c>
      <c r="F645" s="3">
        <v>1977</v>
      </c>
      <c r="G645" s="6" t="s">
        <v>1572</v>
      </c>
    </row>
    <row r="646" spans="1:7" x14ac:dyDescent="0.25">
      <c r="A646" s="3" t="s">
        <v>52</v>
      </c>
      <c r="B646" s="6" t="s">
        <v>1573</v>
      </c>
      <c r="C646" s="6" t="s">
        <v>581</v>
      </c>
      <c r="D646" s="6" t="s">
        <v>76</v>
      </c>
      <c r="E646" s="6" t="s">
        <v>1566</v>
      </c>
      <c r="F646" s="3">
        <v>1977</v>
      </c>
      <c r="G646" s="6" t="str">
        <f>HYPERLINK("http://uwashingtonworldcatorgoffcampuslibwashingtonedu/title/investigation-of-the-capability-of-a-35-mm-camera-to-estimate-dimensions-of-a-forest-tree/oclc/7376089&amp;referer=brief_results","Investigation of the capability of a 35 mm camera to estimate dimensions of a forest tree")</f>
        <v>Investigation of the capability of a 35 mm camera to estimate dimensions of a forest tree</v>
      </c>
    </row>
    <row r="647" spans="1:7" x14ac:dyDescent="0.25">
      <c r="A647" s="3" t="s">
        <v>52</v>
      </c>
      <c r="B647" s="6" t="s">
        <v>1574</v>
      </c>
      <c r="C647" s="6" t="s">
        <v>1575</v>
      </c>
      <c r="D647" s="6" t="s">
        <v>1311</v>
      </c>
      <c r="E647" s="6" t="s">
        <v>1335</v>
      </c>
      <c r="F647" s="3">
        <v>1977</v>
      </c>
      <c r="G647" s="6" t="s">
        <v>1576</v>
      </c>
    </row>
    <row r="648" spans="1:7" x14ac:dyDescent="0.25">
      <c r="A648" s="3" t="s">
        <v>52</v>
      </c>
      <c r="B648" s="6" t="s">
        <v>1577</v>
      </c>
      <c r="C648" s="6" t="s">
        <v>165</v>
      </c>
      <c r="D648" s="6" t="s">
        <v>299</v>
      </c>
      <c r="E648" s="6" t="s">
        <v>1578</v>
      </c>
      <c r="F648" s="3">
        <v>1977</v>
      </c>
      <c r="G648" s="6" t="s">
        <v>1579</v>
      </c>
    </row>
    <row r="649" spans="1:7" x14ac:dyDescent="0.25">
      <c r="A649" s="3" t="s">
        <v>52</v>
      </c>
      <c r="B649" s="6" t="s">
        <v>1580</v>
      </c>
      <c r="C649" s="6" t="s">
        <v>1338</v>
      </c>
      <c r="D649" s="6" t="s">
        <v>239</v>
      </c>
      <c r="E649" s="6" t="s">
        <v>1411</v>
      </c>
      <c r="F649" s="3">
        <v>1977</v>
      </c>
      <c r="G649" s="6" t="s">
        <v>1581</v>
      </c>
    </row>
    <row r="650" spans="1:7" ht="12" customHeight="1" x14ac:dyDescent="0.25">
      <c r="A650" s="3" t="s">
        <v>52</v>
      </c>
      <c r="B650" s="6" t="s">
        <v>1582</v>
      </c>
      <c r="C650" s="6" t="s">
        <v>313</v>
      </c>
      <c r="D650" s="6" t="s">
        <v>165</v>
      </c>
      <c r="E650" s="6" t="s">
        <v>805</v>
      </c>
      <c r="F650" s="3">
        <v>1977</v>
      </c>
      <c r="G650" s="6" t="s">
        <v>1583</v>
      </c>
    </row>
    <row r="651" spans="1:7" x14ac:dyDescent="0.25">
      <c r="A651" s="3" t="s">
        <v>52</v>
      </c>
      <c r="B651" s="6" t="s">
        <v>719</v>
      </c>
      <c r="C651" s="6" t="s">
        <v>1584</v>
      </c>
      <c r="D651" s="6" t="s">
        <v>1585</v>
      </c>
      <c r="E651" s="6" t="s">
        <v>1055</v>
      </c>
      <c r="F651" s="3">
        <v>1977</v>
      </c>
      <c r="G651" s="6" t="str">
        <f>HYPERLINK("http://uwashingtonworldcatorgoffcampuslibwashingtonedu/title/controlled-release-pesticide-systems-for-potatoes-and-ornamentals/oclc/7484533&amp;referer=brief_results","Controlled release pesticide systems for potatoes and ornamentals")</f>
        <v>Controlled release pesticide systems for potatoes and ornamentals</v>
      </c>
    </row>
    <row r="652" spans="1:7" x14ac:dyDescent="0.25">
      <c r="A652" s="3" t="s">
        <v>52</v>
      </c>
      <c r="B652" s="6" t="s">
        <v>1586</v>
      </c>
      <c r="C652" s="6" t="s">
        <v>309</v>
      </c>
      <c r="D652" s="6" t="s">
        <v>17</v>
      </c>
      <c r="E652" s="6" t="s">
        <v>1423</v>
      </c>
      <c r="F652" s="3">
        <v>1977</v>
      </c>
      <c r="G652" s="6" t="s">
        <v>1587</v>
      </c>
    </row>
    <row r="653" spans="1:7" x14ac:dyDescent="0.25">
      <c r="A653" s="3" t="s">
        <v>52</v>
      </c>
      <c r="B653" s="6" t="s">
        <v>1588</v>
      </c>
      <c r="C653" s="6" t="s">
        <v>1314</v>
      </c>
      <c r="D653" s="6" t="s">
        <v>1589</v>
      </c>
      <c r="E653" s="6" t="s">
        <v>1136</v>
      </c>
      <c r="F653" s="3">
        <v>1977</v>
      </c>
      <c r="G653" s="6" t="s">
        <v>1590</v>
      </c>
    </row>
    <row r="654" spans="1:7" x14ac:dyDescent="0.25">
      <c r="A654" s="3" t="s">
        <v>52</v>
      </c>
      <c r="B654" s="6" t="s">
        <v>1591</v>
      </c>
      <c r="C654" s="6" t="s">
        <v>1592</v>
      </c>
      <c r="D654" s="6"/>
      <c r="E654" s="6" t="s">
        <v>1108</v>
      </c>
      <c r="F654" s="3">
        <v>1977</v>
      </c>
      <c r="G654" s="6" t="s">
        <v>1593</v>
      </c>
    </row>
    <row r="655" spans="1:7" x14ac:dyDescent="0.25">
      <c r="A655" s="3" t="s">
        <v>52</v>
      </c>
      <c r="B655" s="6" t="s">
        <v>1594</v>
      </c>
      <c r="C655" s="6" t="s">
        <v>19</v>
      </c>
      <c r="D655" s="6" t="s">
        <v>1595</v>
      </c>
      <c r="E655" s="6" t="s">
        <v>807</v>
      </c>
      <c r="F655" s="3">
        <v>1977</v>
      </c>
      <c r="G655" s="6" t="s">
        <v>1596</v>
      </c>
    </row>
    <row r="656" spans="1:7" x14ac:dyDescent="0.25">
      <c r="A656" s="3" t="s">
        <v>52</v>
      </c>
      <c r="B656" s="6" t="s">
        <v>1597</v>
      </c>
      <c r="C656" s="6" t="s">
        <v>1598</v>
      </c>
      <c r="D656" s="6" t="s">
        <v>1599</v>
      </c>
      <c r="E656" s="6" t="s">
        <v>789</v>
      </c>
      <c r="F656" s="3">
        <v>1977</v>
      </c>
      <c r="G656" s="6" t="s">
        <v>1600</v>
      </c>
    </row>
    <row r="657" spans="1:7" x14ac:dyDescent="0.25">
      <c r="A657" s="3" t="s">
        <v>52</v>
      </c>
      <c r="B657" s="6" t="s">
        <v>1344</v>
      </c>
      <c r="C657" s="6" t="s">
        <v>377</v>
      </c>
      <c r="D657" s="6" t="s">
        <v>21</v>
      </c>
      <c r="E657" s="6" t="s">
        <v>594</v>
      </c>
      <c r="F657" s="3">
        <v>1977</v>
      </c>
      <c r="G657" s="6" t="s">
        <v>1601</v>
      </c>
    </row>
    <row r="658" spans="1:7" x14ac:dyDescent="0.25">
      <c r="A658" s="3" t="s">
        <v>52</v>
      </c>
      <c r="B658" s="6" t="s">
        <v>1602</v>
      </c>
      <c r="C658" s="6" t="s">
        <v>1603</v>
      </c>
      <c r="D658" s="6" t="s">
        <v>1604</v>
      </c>
      <c r="E658" s="6" t="s">
        <v>594</v>
      </c>
      <c r="F658" s="3">
        <v>1977</v>
      </c>
      <c r="G658" s="6" t="s">
        <v>1605</v>
      </c>
    </row>
    <row r="659" spans="1:7" x14ac:dyDescent="0.25">
      <c r="A659" s="3" t="s">
        <v>52</v>
      </c>
      <c r="B659" s="6" t="s">
        <v>1353</v>
      </c>
      <c r="C659" s="6" t="s">
        <v>309</v>
      </c>
      <c r="D659" s="6" t="s">
        <v>620</v>
      </c>
      <c r="E659" s="6" t="s">
        <v>741</v>
      </c>
      <c r="F659" s="3">
        <v>1977</v>
      </c>
      <c r="G659" s="6" t="s">
        <v>1606</v>
      </c>
    </row>
    <row r="660" spans="1:7" x14ac:dyDescent="0.25">
      <c r="A660" s="3" t="s">
        <v>52</v>
      </c>
      <c r="B660" s="6" t="s">
        <v>1607</v>
      </c>
      <c r="C660" s="6" t="s">
        <v>109</v>
      </c>
      <c r="D660" s="6" t="s">
        <v>106</v>
      </c>
      <c r="E660" s="6" t="s">
        <v>1133</v>
      </c>
      <c r="F660" s="3">
        <v>1977</v>
      </c>
      <c r="G660" s="6" t="s">
        <v>1608</v>
      </c>
    </row>
    <row r="661" spans="1:7" x14ac:dyDescent="0.25">
      <c r="A661" s="3" t="s">
        <v>52</v>
      </c>
      <c r="B661" s="6" t="s">
        <v>1609</v>
      </c>
      <c r="C661" s="6" t="s">
        <v>66</v>
      </c>
      <c r="D661" s="6" t="s">
        <v>882</v>
      </c>
      <c r="E661" s="6" t="s">
        <v>28</v>
      </c>
      <c r="F661" s="3">
        <v>1977</v>
      </c>
      <c r="G661" s="6" t="s">
        <v>1610</v>
      </c>
    </row>
    <row r="662" spans="1:7" x14ac:dyDescent="0.25">
      <c r="A662" s="3" t="s">
        <v>52</v>
      </c>
      <c r="B662" s="6" t="s">
        <v>39</v>
      </c>
      <c r="C662" s="6" t="s">
        <v>1611</v>
      </c>
      <c r="D662" s="6" t="s">
        <v>1612</v>
      </c>
      <c r="E662" s="6" t="s">
        <v>1423</v>
      </c>
      <c r="F662" s="3">
        <v>1977</v>
      </c>
      <c r="G662" s="12" t="s">
        <v>1613</v>
      </c>
    </row>
    <row r="663" spans="1:7" x14ac:dyDescent="0.25">
      <c r="A663" s="3" t="s">
        <v>52</v>
      </c>
      <c r="B663" s="6" t="s">
        <v>1614</v>
      </c>
      <c r="C663" s="6" t="s">
        <v>1615</v>
      </c>
      <c r="D663" s="6" t="s">
        <v>1616</v>
      </c>
      <c r="E663" s="6" t="s">
        <v>789</v>
      </c>
      <c r="F663" s="3">
        <v>1977</v>
      </c>
      <c r="G663" s="6" t="s">
        <v>1617</v>
      </c>
    </row>
    <row r="664" spans="1:7" x14ac:dyDescent="0.25">
      <c r="A664" s="3" t="s">
        <v>245</v>
      </c>
      <c r="B664" s="6" t="s">
        <v>1618</v>
      </c>
      <c r="C664" s="6" t="s">
        <v>180</v>
      </c>
      <c r="D664" s="6" t="s">
        <v>960</v>
      </c>
      <c r="E664" s="6" t="s">
        <v>1025</v>
      </c>
      <c r="F664" s="3">
        <v>1977</v>
      </c>
      <c r="G664" s="6" t="s">
        <v>1619</v>
      </c>
    </row>
    <row r="665" spans="1:7" x14ac:dyDescent="0.25">
      <c r="A665" s="3" t="s">
        <v>245</v>
      </c>
      <c r="B665" s="6" t="s">
        <v>1620</v>
      </c>
      <c r="C665" s="6" t="s">
        <v>506</v>
      </c>
      <c r="D665" s="6" t="s">
        <v>553</v>
      </c>
      <c r="E665" s="6" t="s">
        <v>1185</v>
      </c>
      <c r="F665" s="3">
        <v>1977</v>
      </c>
      <c r="G665" s="6" t="s">
        <v>1621</v>
      </c>
    </row>
    <row r="666" spans="1:7" x14ac:dyDescent="0.25">
      <c r="A666" s="3" t="s">
        <v>245</v>
      </c>
      <c r="B666" s="6" t="s">
        <v>1622</v>
      </c>
      <c r="C666" s="6" t="s">
        <v>191</v>
      </c>
      <c r="D666" s="6" t="s">
        <v>17</v>
      </c>
      <c r="E666" s="6" t="s">
        <v>594</v>
      </c>
      <c r="F666" s="3">
        <v>1977</v>
      </c>
      <c r="G666" s="6" t="s">
        <v>1623</v>
      </c>
    </row>
    <row r="667" spans="1:7" x14ac:dyDescent="0.25">
      <c r="A667" s="3" t="s">
        <v>245</v>
      </c>
      <c r="B667" s="6" t="s">
        <v>1624</v>
      </c>
      <c r="C667" s="6" t="s">
        <v>549</v>
      </c>
      <c r="D667" s="6"/>
      <c r="E667" s="6" t="s">
        <v>1293</v>
      </c>
      <c r="F667" s="3">
        <v>1977</v>
      </c>
      <c r="G667" s="6" t="s">
        <v>1625</v>
      </c>
    </row>
    <row r="668" spans="1:7" x14ac:dyDescent="0.25">
      <c r="A668" s="3" t="s">
        <v>245</v>
      </c>
      <c r="B668" s="6" t="s">
        <v>1626</v>
      </c>
      <c r="C668" s="6" t="s">
        <v>239</v>
      </c>
      <c r="D668" s="6" t="s">
        <v>1627</v>
      </c>
      <c r="E668" s="6" t="s">
        <v>1293</v>
      </c>
      <c r="F668" s="3">
        <v>1977</v>
      </c>
      <c r="G668" s="6" t="s">
        <v>1628</v>
      </c>
    </row>
    <row r="669" spans="1:7" x14ac:dyDescent="0.25">
      <c r="A669" s="3" t="s">
        <v>245</v>
      </c>
      <c r="B669" s="6" t="s">
        <v>1629</v>
      </c>
      <c r="C669" s="6" t="s">
        <v>54</v>
      </c>
      <c r="D669" s="6" t="s">
        <v>1630</v>
      </c>
      <c r="E669" s="6" t="s">
        <v>1133</v>
      </c>
      <c r="F669" s="3">
        <v>1977</v>
      </c>
      <c r="G669" s="6" t="s">
        <v>1631</v>
      </c>
    </row>
    <row r="670" spans="1:7" x14ac:dyDescent="0.25">
      <c r="A670" s="3" t="s">
        <v>245</v>
      </c>
      <c r="B670" s="6" t="s">
        <v>1194</v>
      </c>
      <c r="C670" s="6" t="s">
        <v>165</v>
      </c>
      <c r="D670" s="6" t="s">
        <v>803</v>
      </c>
      <c r="E670" s="6" t="s">
        <v>1136</v>
      </c>
      <c r="F670" s="3">
        <v>1977</v>
      </c>
      <c r="G670" s="6" t="s">
        <v>1632</v>
      </c>
    </row>
    <row r="671" spans="1:7" x14ac:dyDescent="0.25">
      <c r="A671" s="3" t="s">
        <v>245</v>
      </c>
      <c r="B671" s="6" t="s">
        <v>1002</v>
      </c>
      <c r="C671" s="6" t="s">
        <v>1633</v>
      </c>
      <c r="D671" s="6"/>
      <c r="E671" s="6" t="s">
        <v>379</v>
      </c>
      <c r="F671" s="3">
        <v>1977</v>
      </c>
      <c r="G671" s="6" t="s">
        <v>1634</v>
      </c>
    </row>
    <row r="672" spans="1:7" x14ac:dyDescent="0.25">
      <c r="A672" s="3" t="s">
        <v>245</v>
      </c>
      <c r="B672" s="6" t="s">
        <v>347</v>
      </c>
      <c r="C672" s="6" t="s">
        <v>1635</v>
      </c>
      <c r="D672" s="6"/>
      <c r="E672" s="6" t="s">
        <v>1293</v>
      </c>
      <c r="F672" s="3">
        <v>1977</v>
      </c>
      <c r="G672" s="6" t="s">
        <v>1636</v>
      </c>
    </row>
    <row r="673" spans="1:7" x14ac:dyDescent="0.25">
      <c r="A673" s="3" t="s">
        <v>245</v>
      </c>
      <c r="B673" s="6" t="s">
        <v>1637</v>
      </c>
      <c r="C673" s="6" t="s">
        <v>101</v>
      </c>
      <c r="D673" s="6" t="s">
        <v>20</v>
      </c>
      <c r="E673" s="6" t="s">
        <v>1402</v>
      </c>
      <c r="F673" s="3">
        <v>1977</v>
      </c>
      <c r="G673" s="6" t="s">
        <v>1638</v>
      </c>
    </row>
    <row r="674" spans="1:7" x14ac:dyDescent="0.25">
      <c r="A674" s="3" t="s">
        <v>245</v>
      </c>
      <c r="B674" s="6" t="s">
        <v>1639</v>
      </c>
      <c r="C674" s="6" t="s">
        <v>1095</v>
      </c>
      <c r="D674" s="6" t="s">
        <v>347</v>
      </c>
      <c r="E674" s="6" t="s">
        <v>805</v>
      </c>
      <c r="F674" s="3">
        <v>1977</v>
      </c>
      <c r="G674" s="6" t="s">
        <v>1640</v>
      </c>
    </row>
    <row r="675" spans="1:7" x14ac:dyDescent="0.25">
      <c r="A675" s="3" t="s">
        <v>245</v>
      </c>
      <c r="B675" s="6" t="s">
        <v>1268</v>
      </c>
      <c r="C675" s="6" t="s">
        <v>506</v>
      </c>
      <c r="D675" s="6" t="s">
        <v>1269</v>
      </c>
      <c r="E675" s="6" t="s">
        <v>1007</v>
      </c>
      <c r="F675" s="3">
        <v>1977</v>
      </c>
      <c r="G675" s="6" t="s">
        <v>1641</v>
      </c>
    </row>
    <row r="676" spans="1:7" x14ac:dyDescent="0.25">
      <c r="A676" s="3" t="s">
        <v>245</v>
      </c>
      <c r="B676" s="6" t="s">
        <v>628</v>
      </c>
      <c r="C676" s="6" t="s">
        <v>229</v>
      </c>
      <c r="D676" s="6" t="s">
        <v>251</v>
      </c>
      <c r="E676" s="6" t="s">
        <v>941</v>
      </c>
      <c r="F676" s="3">
        <v>1977</v>
      </c>
      <c r="G676" s="6" t="s">
        <v>1642</v>
      </c>
    </row>
    <row r="677" spans="1:7" x14ac:dyDescent="0.25">
      <c r="A677" s="3" t="s">
        <v>245</v>
      </c>
      <c r="B677" s="6" t="s">
        <v>1643</v>
      </c>
      <c r="C677" s="6" t="s">
        <v>109</v>
      </c>
      <c r="D677" s="6" t="s">
        <v>416</v>
      </c>
      <c r="E677" s="6" t="s">
        <v>1108</v>
      </c>
      <c r="F677" s="3">
        <v>1977</v>
      </c>
      <c r="G677" s="6" t="s">
        <v>1644</v>
      </c>
    </row>
    <row r="678" spans="1:7" x14ac:dyDescent="0.25">
      <c r="A678" s="3" t="s">
        <v>245</v>
      </c>
      <c r="B678" s="6" t="s">
        <v>1645</v>
      </c>
      <c r="C678" s="6" t="s">
        <v>1646</v>
      </c>
      <c r="D678" s="6" t="s">
        <v>1647</v>
      </c>
      <c r="E678" s="6" t="s">
        <v>941</v>
      </c>
      <c r="F678" s="3">
        <v>1977</v>
      </c>
      <c r="G678" s="6" t="s">
        <v>1648</v>
      </c>
    </row>
    <row r="679" spans="1:7" x14ac:dyDescent="0.25">
      <c r="A679" s="3" t="s">
        <v>245</v>
      </c>
      <c r="B679" s="6" t="s">
        <v>1649</v>
      </c>
      <c r="C679" s="6" t="s">
        <v>20</v>
      </c>
      <c r="D679" s="6" t="s">
        <v>77</v>
      </c>
      <c r="E679" s="6" t="s">
        <v>622</v>
      </c>
      <c r="F679" s="3">
        <v>1977</v>
      </c>
      <c r="G679" s="6" t="s">
        <v>1650</v>
      </c>
    </row>
    <row r="680" spans="1:7" x14ac:dyDescent="0.25">
      <c r="A680" s="3" t="s">
        <v>245</v>
      </c>
      <c r="B680" s="6" t="s">
        <v>1361</v>
      </c>
      <c r="C680" s="6" t="s">
        <v>506</v>
      </c>
      <c r="D680" s="6" t="s">
        <v>409</v>
      </c>
      <c r="E680" s="6" t="s">
        <v>1275</v>
      </c>
      <c r="F680" s="3">
        <v>1977</v>
      </c>
      <c r="G680" s="6" t="s">
        <v>1651</v>
      </c>
    </row>
    <row r="681" spans="1:7" x14ac:dyDescent="0.25">
      <c r="B681" s="2"/>
      <c r="C681" s="2"/>
      <c r="D681" s="6"/>
      <c r="E681" s="6"/>
      <c r="G681" s="19"/>
    </row>
    <row r="682" spans="1:7" x14ac:dyDescent="0.25">
      <c r="A682" s="3" t="s">
        <v>52</v>
      </c>
      <c r="B682" s="6" t="s">
        <v>1652</v>
      </c>
      <c r="C682" s="6" t="s">
        <v>1338</v>
      </c>
      <c r="D682" s="6" t="s">
        <v>553</v>
      </c>
      <c r="E682" s="6" t="s">
        <v>1014</v>
      </c>
      <c r="F682" s="3">
        <v>1978</v>
      </c>
      <c r="G682" s="6" t="s">
        <v>1653</v>
      </c>
    </row>
    <row r="683" spans="1:7" x14ac:dyDescent="0.25">
      <c r="A683" s="3" t="s">
        <v>52</v>
      </c>
      <c r="B683" s="6" t="s">
        <v>1654</v>
      </c>
      <c r="C683" s="6" t="s">
        <v>1655</v>
      </c>
      <c r="D683" s="6" t="s">
        <v>1656</v>
      </c>
      <c r="E683" s="6" t="s">
        <v>1136</v>
      </c>
      <c r="F683" s="3">
        <v>1978</v>
      </c>
      <c r="G683" s="6" t="str">
        <f>HYPERLINK("http://uwashingtonworldcatorgoffcampuslibwashingtonedu/title/response-of-dendroctonus-pseudotsugae-hopk-coleoptera-scolytidae-to-primary-and-secondary-attractants-as-related-to-fat-content/oclc/7107078&amp;referer=brief_results","Response of Dendroctonus pseudotsugae (Hopk) (Coleoptera: scolytidae) to primary and secondary attractants as related to fat content")</f>
        <v>Response of Dendroctonus pseudotsugae (Hopk) (Coleoptera: scolytidae) to primary and secondary attractants as related to fat content</v>
      </c>
    </row>
    <row r="684" spans="1:7" x14ac:dyDescent="0.25">
      <c r="A684" s="3" t="s">
        <v>52</v>
      </c>
      <c r="B684" s="6" t="s">
        <v>1657</v>
      </c>
      <c r="C684" s="6" t="s">
        <v>1509</v>
      </c>
      <c r="D684" s="6" t="s">
        <v>1658</v>
      </c>
      <c r="E684" s="6" t="s">
        <v>1108</v>
      </c>
      <c r="F684" s="3">
        <v>1978</v>
      </c>
      <c r="G684" s="6" t="str">
        <f>HYPERLINK("http://uwashingtonworldcatorgoffcampuslibwashingtonedu/title/effect-of-the-application-of-sewage-sludge-to-a-forest-ecosystem-on-the-hematology-of-a-vole-population-microtus-townsendi/oclc/7074307&amp;referer=brief_results","The effect of the application of sewage sludge to a forest ecosystem on the hematology of a vole population, Microtus townsendi")</f>
        <v>The effect of the application of sewage sludge to a forest ecosystem on the hematology of a vole population, Microtus townsendi</v>
      </c>
    </row>
    <row r="685" spans="1:7" x14ac:dyDescent="0.25">
      <c r="A685" s="3" t="s">
        <v>52</v>
      </c>
      <c r="B685" s="6" t="s">
        <v>1659</v>
      </c>
      <c r="C685" s="6" t="s">
        <v>109</v>
      </c>
      <c r="D685" s="6" t="s">
        <v>239</v>
      </c>
      <c r="E685" s="6" t="s">
        <v>1055</v>
      </c>
      <c r="F685" s="3">
        <v>1978</v>
      </c>
      <c r="G685" s="6" t="s">
        <v>1660</v>
      </c>
    </row>
    <row r="686" spans="1:7" x14ac:dyDescent="0.25">
      <c r="A686" s="3" t="s">
        <v>52</v>
      </c>
      <c r="B686" s="6" t="s">
        <v>1661</v>
      </c>
      <c r="C686" s="6" t="s">
        <v>1662</v>
      </c>
      <c r="D686" s="6" t="s">
        <v>487</v>
      </c>
      <c r="E686" s="6" t="s">
        <v>1423</v>
      </c>
      <c r="F686" s="3">
        <v>1978</v>
      </c>
      <c r="G686" s="6" t="s">
        <v>1663</v>
      </c>
    </row>
    <row r="687" spans="1:7" x14ac:dyDescent="0.25">
      <c r="A687" s="3" t="s">
        <v>52</v>
      </c>
      <c r="B687" s="6" t="s">
        <v>1664</v>
      </c>
      <c r="C687" s="6" t="s">
        <v>1006</v>
      </c>
      <c r="D687" s="6" t="s">
        <v>774</v>
      </c>
      <c r="E687" s="6" t="s">
        <v>1665</v>
      </c>
      <c r="F687" s="3">
        <v>1978</v>
      </c>
      <c r="G687" s="6" t="s">
        <v>1666</v>
      </c>
    </row>
    <row r="688" spans="1:7" x14ac:dyDescent="0.25">
      <c r="A688" s="3" t="s">
        <v>52</v>
      </c>
      <c r="B688" s="6" t="s">
        <v>1667</v>
      </c>
      <c r="C688" s="6" t="s">
        <v>1345</v>
      </c>
      <c r="D688" s="6" t="s">
        <v>1668</v>
      </c>
      <c r="E688" s="6" t="s">
        <v>805</v>
      </c>
      <c r="F688" s="3">
        <v>1978</v>
      </c>
      <c r="G688" s="6" t="s">
        <v>1669</v>
      </c>
    </row>
    <row r="689" spans="1:7" x14ac:dyDescent="0.25">
      <c r="A689" s="3" t="s">
        <v>52</v>
      </c>
      <c r="B689" s="6" t="s">
        <v>1670</v>
      </c>
      <c r="C689" s="6" t="s">
        <v>109</v>
      </c>
      <c r="D689" s="6" t="s">
        <v>961</v>
      </c>
      <c r="E689" s="6" t="s">
        <v>1367</v>
      </c>
      <c r="F689" s="3">
        <v>1978</v>
      </c>
      <c r="G689" s="6" t="s">
        <v>1671</v>
      </c>
    </row>
    <row r="690" spans="1:7" x14ac:dyDescent="0.25">
      <c r="A690" s="3" t="s">
        <v>52</v>
      </c>
      <c r="B690" s="6" t="s">
        <v>1672</v>
      </c>
      <c r="C690" s="6" t="s">
        <v>1673</v>
      </c>
      <c r="D690" s="6" t="s">
        <v>1674</v>
      </c>
      <c r="E690" s="6" t="s">
        <v>1007</v>
      </c>
      <c r="F690" s="3">
        <v>1978</v>
      </c>
      <c r="G690" s="6" t="s">
        <v>1675</v>
      </c>
    </row>
    <row r="691" spans="1:7" x14ac:dyDescent="0.25">
      <c r="A691" s="3" t="s">
        <v>52</v>
      </c>
      <c r="B691" s="6" t="s">
        <v>1676</v>
      </c>
      <c r="C691" s="6" t="s">
        <v>46</v>
      </c>
      <c r="D691" s="6" t="s">
        <v>109</v>
      </c>
      <c r="E691" s="6" t="s">
        <v>941</v>
      </c>
      <c r="F691" s="3">
        <v>1978</v>
      </c>
      <c r="G691" s="6" t="s">
        <v>1677</v>
      </c>
    </row>
    <row r="692" spans="1:7" x14ac:dyDescent="0.25">
      <c r="A692" s="3" t="s">
        <v>52</v>
      </c>
      <c r="B692" s="6" t="s">
        <v>1678</v>
      </c>
      <c r="C692" s="6" t="s">
        <v>101</v>
      </c>
      <c r="D692" s="6" t="s">
        <v>180</v>
      </c>
      <c r="E692" s="6" t="s">
        <v>1335</v>
      </c>
      <c r="F692" s="3">
        <v>1978</v>
      </c>
      <c r="G692" s="6" t="s">
        <v>1679</v>
      </c>
    </row>
    <row r="693" spans="1:7" x14ac:dyDescent="0.25">
      <c r="A693" s="3" t="s">
        <v>52</v>
      </c>
      <c r="B693" s="6" t="s">
        <v>1680</v>
      </c>
      <c r="C693" s="6" t="s">
        <v>1681</v>
      </c>
      <c r="D693" s="6" t="s">
        <v>1682</v>
      </c>
      <c r="E693" s="6" t="s">
        <v>1007</v>
      </c>
      <c r="F693" s="3">
        <v>1978</v>
      </c>
      <c r="G693" s="6" t="s">
        <v>1683</v>
      </c>
    </row>
    <row r="694" spans="1:7" x14ac:dyDescent="0.25">
      <c r="A694" s="3" t="s">
        <v>52</v>
      </c>
      <c r="B694" s="6" t="s">
        <v>1684</v>
      </c>
      <c r="C694" s="6" t="s">
        <v>1685</v>
      </c>
      <c r="D694" s="6" t="s">
        <v>467</v>
      </c>
      <c r="E694" s="6" t="s">
        <v>1686</v>
      </c>
      <c r="F694" s="3">
        <v>1978</v>
      </c>
      <c r="G694" s="6" t="s">
        <v>1687</v>
      </c>
    </row>
    <row r="695" spans="1:7" x14ac:dyDescent="0.25">
      <c r="A695" s="3" t="s">
        <v>52</v>
      </c>
      <c r="B695" s="6" t="s">
        <v>1688</v>
      </c>
      <c r="C695" s="6" t="s">
        <v>309</v>
      </c>
      <c r="D695" s="6" t="s">
        <v>409</v>
      </c>
      <c r="E695" s="6" t="s">
        <v>1133</v>
      </c>
      <c r="F695" s="3">
        <v>1978</v>
      </c>
      <c r="G695" s="6" t="s">
        <v>1689</v>
      </c>
    </row>
    <row r="696" spans="1:7" x14ac:dyDescent="0.25">
      <c r="A696" s="3" t="s">
        <v>52</v>
      </c>
      <c r="B696" s="6" t="s">
        <v>1690</v>
      </c>
      <c r="C696" s="6" t="s">
        <v>180</v>
      </c>
      <c r="D696" s="6" t="s">
        <v>463</v>
      </c>
      <c r="E696" s="6" t="s">
        <v>1402</v>
      </c>
      <c r="F696" s="3">
        <v>1978</v>
      </c>
      <c r="G696" s="6" t="s">
        <v>1691</v>
      </c>
    </row>
    <row r="697" spans="1:7" x14ac:dyDescent="0.25">
      <c r="A697" s="3" t="s">
        <v>52</v>
      </c>
      <c r="B697" s="6" t="s">
        <v>1692</v>
      </c>
      <c r="C697" s="6" t="s">
        <v>1693</v>
      </c>
      <c r="D697" s="6"/>
      <c r="E697" s="6" t="s">
        <v>379</v>
      </c>
      <c r="F697" s="3">
        <v>1978</v>
      </c>
      <c r="G697" s="6" t="s">
        <v>1694</v>
      </c>
    </row>
    <row r="698" spans="1:7" x14ac:dyDescent="0.25">
      <c r="A698" s="3" t="s">
        <v>52</v>
      </c>
      <c r="B698" s="6" t="s">
        <v>1695</v>
      </c>
      <c r="C698" s="6" t="s">
        <v>601</v>
      </c>
      <c r="D698" s="6" t="s">
        <v>46</v>
      </c>
      <c r="E698" s="6" t="s">
        <v>1025</v>
      </c>
      <c r="F698" s="3">
        <v>1978</v>
      </c>
      <c r="G698" s="6" t="s">
        <v>1696</v>
      </c>
    </row>
    <row r="699" spans="1:7" x14ac:dyDescent="0.25">
      <c r="A699" s="3" t="s">
        <v>52</v>
      </c>
      <c r="B699" s="6" t="s">
        <v>1697</v>
      </c>
      <c r="C699" s="6" t="s">
        <v>620</v>
      </c>
      <c r="D699" s="6" t="s">
        <v>133</v>
      </c>
      <c r="E699" s="6" t="s">
        <v>1698</v>
      </c>
      <c r="F699" s="3">
        <v>1978</v>
      </c>
      <c r="G699" s="6" t="s">
        <v>1699</v>
      </c>
    </row>
    <row r="700" spans="1:7" x14ac:dyDescent="0.25">
      <c r="A700" s="3" t="s">
        <v>52</v>
      </c>
      <c r="B700" s="6" t="s">
        <v>1700</v>
      </c>
      <c r="C700" s="6" t="s">
        <v>238</v>
      </c>
      <c r="D700" s="6" t="s">
        <v>1701</v>
      </c>
      <c r="E700" s="6" t="s">
        <v>1025</v>
      </c>
      <c r="F700" s="3">
        <v>1978</v>
      </c>
      <c r="G700" s="6" t="s">
        <v>1702</v>
      </c>
    </row>
    <row r="701" spans="1:7" x14ac:dyDescent="0.25">
      <c r="A701" s="3" t="s">
        <v>52</v>
      </c>
      <c r="B701" s="6" t="s">
        <v>1703</v>
      </c>
      <c r="C701" s="6" t="s">
        <v>39</v>
      </c>
      <c r="D701" s="6" t="s">
        <v>1704</v>
      </c>
      <c r="E701" s="6" t="s">
        <v>1578</v>
      </c>
      <c r="F701" s="3">
        <v>1978</v>
      </c>
      <c r="G701" s="6" t="s">
        <v>1705</v>
      </c>
    </row>
    <row r="702" spans="1:7" x14ac:dyDescent="0.25">
      <c r="A702" s="3" t="s">
        <v>52</v>
      </c>
      <c r="B702" s="6" t="s">
        <v>1706</v>
      </c>
      <c r="C702" s="6" t="s">
        <v>1707</v>
      </c>
      <c r="D702" s="6" t="s">
        <v>17</v>
      </c>
      <c r="E702" s="6" t="s">
        <v>1402</v>
      </c>
      <c r="F702" s="3">
        <v>1978</v>
      </c>
      <c r="G702" s="6" t="s">
        <v>1708</v>
      </c>
    </row>
    <row r="703" spans="1:7" x14ac:dyDescent="0.25">
      <c r="A703" s="3" t="s">
        <v>52</v>
      </c>
      <c r="B703" s="6" t="s">
        <v>1709</v>
      </c>
      <c r="C703" s="6" t="s">
        <v>507</v>
      </c>
      <c r="D703" s="6" t="s">
        <v>1710</v>
      </c>
      <c r="E703" s="6" t="s">
        <v>1711</v>
      </c>
      <c r="F703" s="3">
        <v>1978</v>
      </c>
      <c r="G703" s="6" t="s">
        <v>1712</v>
      </c>
    </row>
    <row r="704" spans="1:7" x14ac:dyDescent="0.25">
      <c r="A704" s="3" t="s">
        <v>52</v>
      </c>
      <c r="B704" s="6" t="s">
        <v>1713</v>
      </c>
      <c r="C704" s="6" t="s">
        <v>1714</v>
      </c>
      <c r="D704" s="6" t="s">
        <v>238</v>
      </c>
      <c r="E704" s="6" t="s">
        <v>1417</v>
      </c>
      <c r="F704" s="3">
        <v>1978</v>
      </c>
      <c r="G704" s="6" t="s">
        <v>1715</v>
      </c>
    </row>
    <row r="705" spans="1:7" x14ac:dyDescent="0.25">
      <c r="A705" s="3" t="s">
        <v>52</v>
      </c>
      <c r="B705" s="6" t="s">
        <v>1716</v>
      </c>
      <c r="C705" s="6" t="s">
        <v>1717</v>
      </c>
      <c r="D705" s="6" t="s">
        <v>1718</v>
      </c>
      <c r="E705" s="6" t="s">
        <v>379</v>
      </c>
      <c r="F705" s="3">
        <v>1978</v>
      </c>
      <c r="G705" s="6" t="s">
        <v>1719</v>
      </c>
    </row>
    <row r="706" spans="1:7" x14ac:dyDescent="0.25">
      <c r="A706" s="3" t="s">
        <v>52</v>
      </c>
      <c r="B706" s="6" t="s">
        <v>1720</v>
      </c>
      <c r="C706" s="6" t="s">
        <v>812</v>
      </c>
      <c r="D706" s="6" t="s">
        <v>1721</v>
      </c>
      <c r="E706" s="6" t="s">
        <v>941</v>
      </c>
      <c r="F706" s="3">
        <v>1978</v>
      </c>
      <c r="G706" s="6" t="s">
        <v>1722</v>
      </c>
    </row>
    <row r="707" spans="1:7" x14ac:dyDescent="0.25">
      <c r="A707" s="3" t="s">
        <v>52</v>
      </c>
      <c r="B707" s="6" t="s">
        <v>1723</v>
      </c>
      <c r="C707" s="6" t="s">
        <v>991</v>
      </c>
      <c r="D707" s="6" t="s">
        <v>520</v>
      </c>
      <c r="E707" s="6" t="s">
        <v>1551</v>
      </c>
      <c r="F707" s="3">
        <v>1978</v>
      </c>
      <c r="G707" s="6" t="s">
        <v>1724</v>
      </c>
    </row>
    <row r="708" spans="1:7" x14ac:dyDescent="0.25">
      <c r="A708" s="3" t="s">
        <v>52</v>
      </c>
      <c r="B708" s="6" t="s">
        <v>1725</v>
      </c>
      <c r="C708" s="6" t="s">
        <v>461</v>
      </c>
      <c r="D708" s="6" t="s">
        <v>1726</v>
      </c>
      <c r="E708" s="6" t="s">
        <v>741</v>
      </c>
      <c r="F708" s="3">
        <v>1978</v>
      </c>
      <c r="G708" s="6" t="s">
        <v>1727</v>
      </c>
    </row>
    <row r="709" spans="1:7" x14ac:dyDescent="0.25">
      <c r="A709" s="3" t="s">
        <v>52</v>
      </c>
      <c r="B709" s="6" t="s">
        <v>1728</v>
      </c>
      <c r="C709" s="6" t="s">
        <v>383</v>
      </c>
      <c r="D709" s="6" t="s">
        <v>466</v>
      </c>
      <c r="E709" s="6" t="s">
        <v>789</v>
      </c>
      <c r="F709" s="3">
        <v>1978</v>
      </c>
      <c r="G709" s="6" t="s">
        <v>1729</v>
      </c>
    </row>
    <row r="710" spans="1:7" x14ac:dyDescent="0.25">
      <c r="A710" s="3" t="s">
        <v>52</v>
      </c>
      <c r="B710" s="6" t="s">
        <v>1730</v>
      </c>
      <c r="C710" s="6" t="s">
        <v>171</v>
      </c>
      <c r="D710" s="6" t="s">
        <v>882</v>
      </c>
      <c r="E710" s="6" t="s">
        <v>805</v>
      </c>
      <c r="F710" s="3">
        <v>1978</v>
      </c>
      <c r="G710" s="6" t="s">
        <v>1731</v>
      </c>
    </row>
    <row r="711" spans="1:7" x14ac:dyDescent="0.25">
      <c r="A711" s="3" t="s">
        <v>52</v>
      </c>
      <c r="B711" s="6" t="s">
        <v>1732</v>
      </c>
      <c r="C711" s="6" t="s">
        <v>191</v>
      </c>
      <c r="D711" s="6" t="s">
        <v>1733</v>
      </c>
      <c r="E711" s="6" t="s">
        <v>28</v>
      </c>
      <c r="F711" s="3">
        <v>1978</v>
      </c>
      <c r="G711" s="6" t="s">
        <v>1734</v>
      </c>
    </row>
    <row r="712" spans="1:7" x14ac:dyDescent="0.25">
      <c r="A712" s="3" t="s">
        <v>52</v>
      </c>
      <c r="B712" s="6" t="s">
        <v>1735</v>
      </c>
      <c r="C712" s="6" t="s">
        <v>1714</v>
      </c>
      <c r="D712" s="6" t="s">
        <v>101</v>
      </c>
      <c r="E712" s="6" t="s">
        <v>1108</v>
      </c>
      <c r="F712" s="3">
        <v>1978</v>
      </c>
      <c r="G712" s="6" t="s">
        <v>1736</v>
      </c>
    </row>
    <row r="713" spans="1:7" x14ac:dyDescent="0.25">
      <c r="A713" s="3" t="s">
        <v>52</v>
      </c>
      <c r="B713" s="6" t="s">
        <v>260</v>
      </c>
      <c r="C713" s="6" t="s">
        <v>1318</v>
      </c>
      <c r="D713" s="6" t="s">
        <v>54</v>
      </c>
      <c r="E713" s="6" t="s">
        <v>1275</v>
      </c>
      <c r="F713" s="3">
        <v>1978</v>
      </c>
      <c r="G713" s="6" t="s">
        <v>1737</v>
      </c>
    </row>
    <row r="714" spans="1:7" x14ac:dyDescent="0.25">
      <c r="A714" s="3" t="s">
        <v>245</v>
      </c>
      <c r="B714" s="6" t="s">
        <v>1738</v>
      </c>
      <c r="C714" s="6" t="s">
        <v>1739</v>
      </c>
      <c r="D714" s="6" t="s">
        <v>1740</v>
      </c>
      <c r="E714" s="6" t="s">
        <v>474</v>
      </c>
      <c r="F714" s="3">
        <v>1978</v>
      </c>
      <c r="G714" s="6" t="s">
        <v>1741</v>
      </c>
    </row>
    <row r="715" spans="1:7" x14ac:dyDescent="0.25">
      <c r="A715" s="3" t="s">
        <v>245</v>
      </c>
      <c r="B715" s="6" t="s">
        <v>1742</v>
      </c>
      <c r="C715" s="6" t="s">
        <v>409</v>
      </c>
      <c r="D715" s="6" t="s">
        <v>1292</v>
      </c>
      <c r="E715" s="6" t="s">
        <v>1055</v>
      </c>
      <c r="F715" s="3">
        <v>1978</v>
      </c>
      <c r="G715" s="6" t="s">
        <v>1743</v>
      </c>
    </row>
    <row r="716" spans="1:7" x14ac:dyDescent="0.25">
      <c r="A716" s="3" t="s">
        <v>245</v>
      </c>
      <c r="B716" s="6" t="s">
        <v>1744</v>
      </c>
      <c r="C716" s="6" t="s">
        <v>309</v>
      </c>
      <c r="D716" s="6" t="s">
        <v>416</v>
      </c>
      <c r="E716" s="6" t="s">
        <v>1325</v>
      </c>
      <c r="F716" s="3">
        <v>1978</v>
      </c>
      <c r="G716" s="6" t="s">
        <v>1745</v>
      </c>
    </row>
    <row r="717" spans="1:7" x14ac:dyDescent="0.25">
      <c r="A717" s="3" t="s">
        <v>245</v>
      </c>
      <c r="B717" s="6" t="s">
        <v>1746</v>
      </c>
      <c r="C717" s="6" t="s">
        <v>1747</v>
      </c>
      <c r="D717" s="6" t="s">
        <v>1748</v>
      </c>
      <c r="E717" s="6" t="s">
        <v>622</v>
      </c>
      <c r="F717" s="3">
        <v>1978</v>
      </c>
      <c r="G717" s="6" t="s">
        <v>1749</v>
      </c>
    </row>
    <row r="718" spans="1:7" x14ac:dyDescent="0.25">
      <c r="A718" s="3" t="s">
        <v>245</v>
      </c>
      <c r="B718" s="6" t="s">
        <v>1750</v>
      </c>
      <c r="C718" s="6" t="s">
        <v>313</v>
      </c>
      <c r="D718" s="6" t="s">
        <v>774</v>
      </c>
      <c r="E718" s="6" t="s">
        <v>1325</v>
      </c>
      <c r="F718" s="3">
        <v>1978</v>
      </c>
      <c r="G718" s="6" t="s">
        <v>1751</v>
      </c>
    </row>
    <row r="719" spans="1:7" x14ac:dyDescent="0.25">
      <c r="A719" s="17"/>
      <c r="B719" s="2"/>
      <c r="C719" s="2"/>
      <c r="D719" s="6"/>
      <c r="E719" s="6"/>
      <c r="G719" s="6"/>
    </row>
    <row r="720" spans="1:7" x14ac:dyDescent="0.25">
      <c r="A720" s="3" t="s">
        <v>52</v>
      </c>
      <c r="B720" s="6" t="s">
        <v>730</v>
      </c>
      <c r="C720" s="6" t="s">
        <v>1714</v>
      </c>
      <c r="D720" s="6"/>
      <c r="E720" s="6" t="s">
        <v>1417</v>
      </c>
      <c r="F720" s="3">
        <v>1979</v>
      </c>
      <c r="G720" s="6" t="s">
        <v>1752</v>
      </c>
    </row>
    <row r="721" spans="1:7" x14ac:dyDescent="0.25">
      <c r="A721" s="3" t="s">
        <v>52</v>
      </c>
      <c r="B721" s="6" t="s">
        <v>1753</v>
      </c>
      <c r="C721" s="6" t="s">
        <v>1754</v>
      </c>
      <c r="D721" s="6" t="s">
        <v>735</v>
      </c>
      <c r="E721" s="6" t="s">
        <v>1417</v>
      </c>
      <c r="F721" s="3">
        <v>1979</v>
      </c>
      <c r="G721" s="6" t="s">
        <v>1755</v>
      </c>
    </row>
    <row r="722" spans="1:7" x14ac:dyDescent="0.25">
      <c r="A722" s="3" t="s">
        <v>52</v>
      </c>
      <c r="B722" s="6" t="s">
        <v>1756</v>
      </c>
      <c r="C722" s="6" t="s">
        <v>109</v>
      </c>
      <c r="D722" s="6" t="s">
        <v>1757</v>
      </c>
      <c r="E722" s="6" t="s">
        <v>1011</v>
      </c>
      <c r="F722" s="3">
        <v>1979</v>
      </c>
      <c r="G722" s="6" t="s">
        <v>1758</v>
      </c>
    </row>
    <row r="723" spans="1:7" x14ac:dyDescent="0.25">
      <c r="A723" s="3" t="s">
        <v>52</v>
      </c>
      <c r="B723" s="6" t="s">
        <v>1759</v>
      </c>
      <c r="C723" s="6" t="s">
        <v>507</v>
      </c>
      <c r="D723" s="6" t="s">
        <v>323</v>
      </c>
      <c r="E723" s="6" t="s">
        <v>1133</v>
      </c>
      <c r="F723" s="3">
        <v>1979</v>
      </c>
      <c r="G723" s="6" t="s">
        <v>1760</v>
      </c>
    </row>
    <row r="724" spans="1:7" x14ac:dyDescent="0.25">
      <c r="A724" s="3" t="s">
        <v>52</v>
      </c>
      <c r="B724" s="6" t="s">
        <v>1761</v>
      </c>
      <c r="C724" s="6" t="s">
        <v>1762</v>
      </c>
      <c r="D724" s="6"/>
      <c r="E724" s="6" t="s">
        <v>1133</v>
      </c>
      <c r="F724" s="3">
        <v>1979</v>
      </c>
      <c r="G724" s="6" t="s">
        <v>1763</v>
      </c>
    </row>
    <row r="725" spans="1:7" x14ac:dyDescent="0.25">
      <c r="A725" s="3" t="s">
        <v>52</v>
      </c>
      <c r="B725" s="6" t="s">
        <v>1764</v>
      </c>
      <c r="C725" s="6" t="s">
        <v>578</v>
      </c>
      <c r="D725" s="6"/>
      <c r="E725" s="6" t="s">
        <v>1108</v>
      </c>
      <c r="F725" s="3">
        <v>1979</v>
      </c>
      <c r="G725" s="6" t="s">
        <v>1765</v>
      </c>
    </row>
    <row r="726" spans="1:7" x14ac:dyDescent="0.25">
      <c r="A726" s="3" t="s">
        <v>52</v>
      </c>
      <c r="B726" s="6" t="s">
        <v>1766</v>
      </c>
      <c r="C726" s="6" t="s">
        <v>1767</v>
      </c>
      <c r="D726" s="6"/>
      <c r="E726" s="6" t="s">
        <v>1768</v>
      </c>
      <c r="F726" s="3">
        <v>1979</v>
      </c>
      <c r="G726" s="6" t="s">
        <v>1769</v>
      </c>
    </row>
    <row r="727" spans="1:7" x14ac:dyDescent="0.25">
      <c r="A727" s="3" t="s">
        <v>52</v>
      </c>
      <c r="B727" s="6" t="s">
        <v>1770</v>
      </c>
      <c r="C727" s="6" t="s">
        <v>1771</v>
      </c>
      <c r="D727" s="6" t="s">
        <v>347</v>
      </c>
      <c r="E727" s="6" t="s">
        <v>1108</v>
      </c>
      <c r="F727" s="3">
        <v>1979</v>
      </c>
      <c r="G727" s="6" t="s">
        <v>1772</v>
      </c>
    </row>
    <row r="728" spans="1:7" x14ac:dyDescent="0.25">
      <c r="A728" s="3" t="s">
        <v>52</v>
      </c>
      <c r="B728" s="6" t="s">
        <v>1773</v>
      </c>
      <c r="C728" s="6" t="s">
        <v>1739</v>
      </c>
      <c r="D728" s="6" t="s">
        <v>487</v>
      </c>
      <c r="E728" s="6" t="s">
        <v>1686</v>
      </c>
      <c r="F728" s="3">
        <v>1979</v>
      </c>
      <c r="G728" s="6" t="s">
        <v>1774</v>
      </c>
    </row>
    <row r="729" spans="1:7" x14ac:dyDescent="0.25">
      <c r="A729" s="3" t="s">
        <v>52</v>
      </c>
      <c r="B729" s="6" t="s">
        <v>1775</v>
      </c>
      <c r="C729" s="6" t="s">
        <v>1776</v>
      </c>
      <c r="D729" s="6" t="s">
        <v>1777</v>
      </c>
      <c r="E729" s="6" t="s">
        <v>1007</v>
      </c>
      <c r="F729" s="3">
        <v>1979</v>
      </c>
      <c r="G729" s="6" t="s">
        <v>1778</v>
      </c>
    </row>
    <row r="730" spans="1:7" x14ac:dyDescent="0.25">
      <c r="A730" s="3" t="s">
        <v>52</v>
      </c>
      <c r="B730" s="6" t="s">
        <v>1779</v>
      </c>
      <c r="C730" s="6" t="s">
        <v>1188</v>
      </c>
      <c r="D730" s="6" t="s">
        <v>1451</v>
      </c>
      <c r="E730" s="6" t="s">
        <v>1025</v>
      </c>
      <c r="F730" s="3">
        <v>1979</v>
      </c>
      <c r="G730" s="6" t="s">
        <v>1780</v>
      </c>
    </row>
    <row r="731" spans="1:7" x14ac:dyDescent="0.25">
      <c r="A731" s="3" t="s">
        <v>52</v>
      </c>
      <c r="B731" s="6" t="s">
        <v>1781</v>
      </c>
      <c r="C731" s="6" t="s">
        <v>1782</v>
      </c>
      <c r="D731" s="6" t="s">
        <v>1783</v>
      </c>
      <c r="E731" s="6" t="s">
        <v>474</v>
      </c>
      <c r="F731" s="3">
        <v>1979</v>
      </c>
      <c r="G731" s="6" t="s">
        <v>1784</v>
      </c>
    </row>
    <row r="732" spans="1:7" x14ac:dyDescent="0.25">
      <c r="A732" s="3" t="s">
        <v>52</v>
      </c>
      <c r="B732" s="6" t="s">
        <v>1785</v>
      </c>
      <c r="C732" s="6" t="s">
        <v>1786</v>
      </c>
      <c r="D732" s="6"/>
      <c r="E732" s="6" t="s">
        <v>474</v>
      </c>
      <c r="F732" s="3">
        <v>1979</v>
      </c>
      <c r="G732" s="6" t="s">
        <v>1787</v>
      </c>
    </row>
    <row r="733" spans="1:7" x14ac:dyDescent="0.25">
      <c r="A733" s="3" t="s">
        <v>52</v>
      </c>
      <c r="B733" s="6" t="s">
        <v>1788</v>
      </c>
      <c r="C733" s="6" t="s">
        <v>409</v>
      </c>
      <c r="D733" s="6" t="s">
        <v>17</v>
      </c>
      <c r="E733" s="6" t="s">
        <v>1240</v>
      </c>
      <c r="F733" s="3">
        <v>1979</v>
      </c>
      <c r="G733" s="6" t="s">
        <v>1789</v>
      </c>
    </row>
    <row r="734" spans="1:7" x14ac:dyDescent="0.25">
      <c r="A734" s="3" t="s">
        <v>52</v>
      </c>
      <c r="B734" s="6" t="s">
        <v>548</v>
      </c>
      <c r="C734" s="6" t="s">
        <v>239</v>
      </c>
      <c r="D734" s="6" t="s">
        <v>655</v>
      </c>
      <c r="E734" s="6" t="s">
        <v>805</v>
      </c>
      <c r="F734" s="3">
        <v>1979</v>
      </c>
      <c r="G734" s="6" t="s">
        <v>1790</v>
      </c>
    </row>
    <row r="735" spans="1:7" x14ac:dyDescent="0.25">
      <c r="A735" s="3" t="s">
        <v>52</v>
      </c>
      <c r="B735" s="6" t="s">
        <v>1791</v>
      </c>
      <c r="C735" s="6" t="s">
        <v>1292</v>
      </c>
      <c r="D735" s="6"/>
      <c r="E735" s="6" t="s">
        <v>28</v>
      </c>
      <c r="F735" s="3">
        <v>1979</v>
      </c>
      <c r="G735" s="6" t="s">
        <v>1792</v>
      </c>
    </row>
    <row r="736" spans="1:7" x14ac:dyDescent="0.25">
      <c r="A736" s="3" t="s">
        <v>52</v>
      </c>
      <c r="B736" s="6" t="s">
        <v>347</v>
      </c>
      <c r="C736" s="6" t="s">
        <v>1793</v>
      </c>
      <c r="D736" s="6" t="s">
        <v>1794</v>
      </c>
      <c r="E736" s="6" t="s">
        <v>1133</v>
      </c>
      <c r="F736" s="3">
        <v>1979</v>
      </c>
      <c r="G736" s="6" t="s">
        <v>1795</v>
      </c>
    </row>
    <row r="737" spans="1:7" x14ac:dyDescent="0.25">
      <c r="A737" s="3" t="s">
        <v>52</v>
      </c>
      <c r="B737" s="6" t="s">
        <v>1796</v>
      </c>
      <c r="C737" s="6" t="s">
        <v>1797</v>
      </c>
      <c r="D737" s="6"/>
      <c r="E737" s="6" t="s">
        <v>474</v>
      </c>
      <c r="F737" s="3">
        <v>1979</v>
      </c>
      <c r="G737" s="6" t="s">
        <v>1798</v>
      </c>
    </row>
    <row r="738" spans="1:7" x14ac:dyDescent="0.25">
      <c r="A738" s="3" t="s">
        <v>52</v>
      </c>
      <c r="B738" s="6" t="s">
        <v>1746</v>
      </c>
      <c r="C738" s="6" t="s">
        <v>1799</v>
      </c>
      <c r="D738" s="6" t="s">
        <v>1800</v>
      </c>
      <c r="E738" s="6" t="s">
        <v>1578</v>
      </c>
      <c r="F738" s="3">
        <v>1979</v>
      </c>
      <c r="G738" s="6" t="s">
        <v>1801</v>
      </c>
    </row>
    <row r="739" spans="1:7" x14ac:dyDescent="0.25">
      <c r="A739" s="3" t="s">
        <v>52</v>
      </c>
      <c r="B739" s="6" t="s">
        <v>1802</v>
      </c>
      <c r="C739" s="6" t="s">
        <v>20</v>
      </c>
      <c r="D739" s="6" t="s">
        <v>1803</v>
      </c>
      <c r="E739" s="6" t="s">
        <v>1804</v>
      </c>
      <c r="F739" s="3">
        <v>1979</v>
      </c>
      <c r="G739" s="6" t="s">
        <v>1805</v>
      </c>
    </row>
    <row r="740" spans="1:7" x14ac:dyDescent="0.25">
      <c r="A740" s="3" t="s">
        <v>52</v>
      </c>
      <c r="B740" s="6" t="s">
        <v>1806</v>
      </c>
      <c r="C740" s="6" t="s">
        <v>1275</v>
      </c>
      <c r="D740" s="6" t="s">
        <v>1807</v>
      </c>
      <c r="E740" s="6" t="s">
        <v>1325</v>
      </c>
      <c r="F740" s="3">
        <v>1979</v>
      </c>
      <c r="G740" s="6" t="s">
        <v>1808</v>
      </c>
    </row>
    <row r="741" spans="1:7" x14ac:dyDescent="0.25">
      <c r="A741" s="3" t="s">
        <v>52</v>
      </c>
      <c r="B741" s="6" t="s">
        <v>1809</v>
      </c>
      <c r="C741" s="6" t="s">
        <v>239</v>
      </c>
      <c r="D741" s="6" t="s">
        <v>1810</v>
      </c>
      <c r="E741" s="6" t="s">
        <v>622</v>
      </c>
      <c r="F741" s="3">
        <v>1979</v>
      </c>
      <c r="G741" s="6" t="s">
        <v>1811</v>
      </c>
    </row>
    <row r="742" spans="1:7" x14ac:dyDescent="0.25">
      <c r="A742" s="3" t="s">
        <v>52</v>
      </c>
      <c r="B742" s="6" t="s">
        <v>1812</v>
      </c>
      <c r="C742" s="6" t="s">
        <v>102</v>
      </c>
      <c r="D742" s="6" t="s">
        <v>184</v>
      </c>
      <c r="E742" s="6" t="s">
        <v>1007</v>
      </c>
      <c r="F742" s="3">
        <v>1979</v>
      </c>
      <c r="G742" s="6" t="s">
        <v>1813</v>
      </c>
    </row>
    <row r="743" spans="1:7" x14ac:dyDescent="0.25">
      <c r="A743" s="3" t="s">
        <v>52</v>
      </c>
      <c r="B743" s="6" t="s">
        <v>1814</v>
      </c>
      <c r="C743" s="6" t="s">
        <v>239</v>
      </c>
      <c r="D743" s="6" t="s">
        <v>824</v>
      </c>
      <c r="E743" s="6" t="s">
        <v>1815</v>
      </c>
      <c r="F743" s="3">
        <v>1979</v>
      </c>
      <c r="G743" s="6" t="s">
        <v>1816</v>
      </c>
    </row>
    <row r="744" spans="1:7" x14ac:dyDescent="0.25">
      <c r="A744" s="3" t="s">
        <v>52</v>
      </c>
      <c r="B744" s="6" t="s">
        <v>1817</v>
      </c>
      <c r="C744" s="6" t="s">
        <v>151</v>
      </c>
      <c r="D744" s="6"/>
      <c r="E744" s="6" t="s">
        <v>594</v>
      </c>
      <c r="F744" s="3">
        <v>1979</v>
      </c>
      <c r="G744" s="6" t="s">
        <v>1818</v>
      </c>
    </row>
    <row r="745" spans="1:7" x14ac:dyDescent="0.25">
      <c r="A745" s="3" t="s">
        <v>52</v>
      </c>
      <c r="B745" s="6" t="s">
        <v>1819</v>
      </c>
      <c r="C745" s="6" t="s">
        <v>409</v>
      </c>
      <c r="D745" s="6"/>
      <c r="E745" s="6" t="s">
        <v>28</v>
      </c>
      <c r="F745" s="3">
        <v>1979</v>
      </c>
      <c r="G745" s="6" t="s">
        <v>1820</v>
      </c>
    </row>
    <row r="746" spans="1:7" x14ac:dyDescent="0.25">
      <c r="A746" s="3" t="s">
        <v>52</v>
      </c>
      <c r="B746" s="6" t="s">
        <v>1821</v>
      </c>
      <c r="C746" s="6" t="s">
        <v>1822</v>
      </c>
      <c r="D746" s="6"/>
      <c r="E746" s="6" t="s">
        <v>983</v>
      </c>
      <c r="F746" s="3">
        <v>1979</v>
      </c>
      <c r="G746" s="6" t="s">
        <v>1823</v>
      </c>
    </row>
    <row r="747" spans="1:7" x14ac:dyDescent="0.25">
      <c r="A747" s="3" t="s">
        <v>52</v>
      </c>
      <c r="B747" s="6" t="s">
        <v>1824</v>
      </c>
      <c r="C747" s="6" t="s">
        <v>1825</v>
      </c>
      <c r="D747" s="6"/>
      <c r="E747" s="6" t="s">
        <v>594</v>
      </c>
      <c r="F747" s="3">
        <v>1979</v>
      </c>
      <c r="G747" s="6" t="s">
        <v>1826</v>
      </c>
    </row>
    <row r="748" spans="1:7" x14ac:dyDescent="0.25">
      <c r="A748" s="3" t="s">
        <v>52</v>
      </c>
      <c r="B748" s="6" t="s">
        <v>1827</v>
      </c>
      <c r="C748" s="6" t="s">
        <v>118</v>
      </c>
      <c r="D748" s="6" t="s">
        <v>869</v>
      </c>
      <c r="E748" s="6" t="s">
        <v>1423</v>
      </c>
      <c r="F748" s="3">
        <v>1979</v>
      </c>
      <c r="G748" s="6" t="s">
        <v>1828</v>
      </c>
    </row>
    <row r="749" spans="1:7" x14ac:dyDescent="0.25">
      <c r="A749" s="3" t="s">
        <v>52</v>
      </c>
      <c r="B749" s="6" t="s">
        <v>1829</v>
      </c>
      <c r="C749" s="6" t="s">
        <v>109</v>
      </c>
      <c r="D749" s="6" t="s">
        <v>409</v>
      </c>
      <c r="E749" s="6" t="s">
        <v>1025</v>
      </c>
      <c r="F749" s="3">
        <v>1979</v>
      </c>
      <c r="G749" s="6" t="s">
        <v>1830</v>
      </c>
    </row>
    <row r="750" spans="1:7" x14ac:dyDescent="0.25">
      <c r="A750" s="3" t="s">
        <v>245</v>
      </c>
      <c r="B750" s="6" t="s">
        <v>1831</v>
      </c>
      <c r="C750" s="6" t="s">
        <v>1832</v>
      </c>
      <c r="D750" s="6" t="s">
        <v>1799</v>
      </c>
      <c r="E750" s="6" t="s">
        <v>622</v>
      </c>
      <c r="F750" s="3">
        <v>1979</v>
      </c>
      <c r="G750" s="6" t="s">
        <v>1833</v>
      </c>
    </row>
    <row r="751" spans="1:7" x14ac:dyDescent="0.25">
      <c r="A751" s="3" t="s">
        <v>245</v>
      </c>
      <c r="B751" s="6" t="s">
        <v>1834</v>
      </c>
      <c r="C751" s="6" t="s">
        <v>309</v>
      </c>
      <c r="D751" s="6" t="s">
        <v>1835</v>
      </c>
      <c r="E751" s="6" t="s">
        <v>1133</v>
      </c>
      <c r="F751" s="3">
        <v>1979</v>
      </c>
      <c r="G751" s="6" t="s">
        <v>1836</v>
      </c>
    </row>
    <row r="752" spans="1:7" x14ac:dyDescent="0.25">
      <c r="A752" s="3" t="s">
        <v>245</v>
      </c>
      <c r="B752" s="6" t="s">
        <v>1528</v>
      </c>
      <c r="C752" s="6" t="s">
        <v>101</v>
      </c>
      <c r="D752" s="6" t="s">
        <v>581</v>
      </c>
      <c r="E752" s="6" t="s">
        <v>1055</v>
      </c>
      <c r="F752" s="3">
        <v>1979</v>
      </c>
      <c r="G752" s="6" t="s">
        <v>1837</v>
      </c>
    </row>
    <row r="753" spans="1:7" x14ac:dyDescent="0.25">
      <c r="A753" s="3" t="s">
        <v>245</v>
      </c>
      <c r="B753" s="6" t="s">
        <v>1701</v>
      </c>
      <c r="C753" s="6" t="s">
        <v>658</v>
      </c>
      <c r="D753" s="6"/>
      <c r="E753" s="6" t="s">
        <v>1325</v>
      </c>
      <c r="F753" s="3">
        <v>1979</v>
      </c>
      <c r="G753" s="6" t="s">
        <v>1838</v>
      </c>
    </row>
    <row r="754" spans="1:7" x14ac:dyDescent="0.25">
      <c r="A754" s="3" t="s">
        <v>245</v>
      </c>
      <c r="B754" s="6" t="s">
        <v>1839</v>
      </c>
      <c r="C754" s="6" t="s">
        <v>1840</v>
      </c>
      <c r="D754" s="6"/>
      <c r="E754" s="6" t="s">
        <v>1185</v>
      </c>
      <c r="F754" s="3">
        <v>1979</v>
      </c>
      <c r="G754" s="6" t="s">
        <v>1841</v>
      </c>
    </row>
    <row r="755" spans="1:7" x14ac:dyDescent="0.25">
      <c r="A755" s="3" t="s">
        <v>245</v>
      </c>
      <c r="B755" s="6" t="s">
        <v>613</v>
      </c>
      <c r="C755" s="6" t="s">
        <v>113</v>
      </c>
      <c r="D755" s="6"/>
      <c r="E755" s="6" t="s">
        <v>728</v>
      </c>
      <c r="F755" s="3">
        <v>1979</v>
      </c>
      <c r="G755" s="6" t="s">
        <v>1842</v>
      </c>
    </row>
    <row r="756" spans="1:7" x14ac:dyDescent="0.25">
      <c r="A756" s="3" t="s">
        <v>245</v>
      </c>
      <c r="B756" s="6" t="s">
        <v>1843</v>
      </c>
      <c r="C756" s="6" t="s">
        <v>1844</v>
      </c>
      <c r="D756" s="6" t="s">
        <v>35</v>
      </c>
      <c r="E756" s="6" t="s">
        <v>1136</v>
      </c>
      <c r="F756" s="3">
        <v>1979</v>
      </c>
      <c r="G756" s="6" t="s">
        <v>1845</v>
      </c>
    </row>
    <row r="757" spans="1:7" x14ac:dyDescent="0.25">
      <c r="A757" s="3" t="s">
        <v>245</v>
      </c>
      <c r="B757" s="6" t="s">
        <v>1846</v>
      </c>
      <c r="C757" s="6" t="s">
        <v>77</v>
      </c>
      <c r="D757" s="6" t="s">
        <v>109</v>
      </c>
      <c r="E757" s="6" t="s">
        <v>1108</v>
      </c>
      <c r="F757" s="3">
        <v>1979</v>
      </c>
      <c r="G757" s="6" t="s">
        <v>1847</v>
      </c>
    </row>
    <row r="758" spans="1:7" x14ac:dyDescent="0.25">
      <c r="A758" s="3" t="s">
        <v>245</v>
      </c>
      <c r="B758" s="6" t="s">
        <v>1337</v>
      </c>
      <c r="C758" s="6" t="s">
        <v>1338</v>
      </c>
      <c r="D758" s="6" t="s">
        <v>1339</v>
      </c>
      <c r="E758" s="6" t="s">
        <v>1136</v>
      </c>
      <c r="F758" s="3">
        <v>1979</v>
      </c>
      <c r="G758" s="6" t="s">
        <v>1848</v>
      </c>
    </row>
    <row r="759" spans="1:7" x14ac:dyDescent="0.25">
      <c r="A759" s="3" t="s">
        <v>245</v>
      </c>
      <c r="B759" s="6" t="s">
        <v>1849</v>
      </c>
      <c r="C759" s="6" t="s">
        <v>141</v>
      </c>
      <c r="D759" s="6" t="s">
        <v>960</v>
      </c>
      <c r="E759" s="6" t="s">
        <v>821</v>
      </c>
      <c r="F759" s="3">
        <v>1979</v>
      </c>
      <c r="G759" s="6" t="s">
        <v>1850</v>
      </c>
    </row>
    <row r="760" spans="1:7" x14ac:dyDescent="0.25">
      <c r="A760" s="3" t="s">
        <v>245</v>
      </c>
      <c r="B760" s="6" t="s">
        <v>1851</v>
      </c>
      <c r="C760" s="6" t="s">
        <v>109</v>
      </c>
      <c r="D760" s="6" t="s">
        <v>1049</v>
      </c>
      <c r="E760" s="6" t="s">
        <v>728</v>
      </c>
      <c r="F760" s="3">
        <v>1979</v>
      </c>
      <c r="G760" s="6" t="s">
        <v>1852</v>
      </c>
    </row>
    <row r="761" spans="1:7" x14ac:dyDescent="0.25">
      <c r="A761" s="3" t="s">
        <v>245</v>
      </c>
      <c r="B761" s="6" t="s">
        <v>1853</v>
      </c>
      <c r="C761" s="6" t="s">
        <v>1854</v>
      </c>
      <c r="D761" s="6" t="s">
        <v>1855</v>
      </c>
      <c r="E761" s="6" t="s">
        <v>622</v>
      </c>
      <c r="F761" s="3">
        <v>1979</v>
      </c>
      <c r="G761" s="6" t="s">
        <v>1856</v>
      </c>
    </row>
    <row r="762" spans="1:7" x14ac:dyDescent="0.25">
      <c r="A762" s="3" t="s">
        <v>245</v>
      </c>
      <c r="B762" s="6" t="s">
        <v>1857</v>
      </c>
      <c r="C762" s="6" t="s">
        <v>1858</v>
      </c>
      <c r="D762" s="6" t="s">
        <v>1192</v>
      </c>
      <c r="E762" s="6" t="s">
        <v>1136</v>
      </c>
      <c r="F762" s="3">
        <v>1979</v>
      </c>
      <c r="G762" s="6" t="s">
        <v>1859</v>
      </c>
    </row>
    <row r="763" spans="1:7" x14ac:dyDescent="0.25">
      <c r="A763" s="3" t="s">
        <v>245</v>
      </c>
      <c r="B763" s="6" t="s">
        <v>1860</v>
      </c>
      <c r="C763" s="6" t="s">
        <v>1861</v>
      </c>
      <c r="D763" s="6" t="s">
        <v>165</v>
      </c>
      <c r="E763" s="6" t="s">
        <v>1185</v>
      </c>
      <c r="F763" s="3">
        <v>1979</v>
      </c>
      <c r="G763" s="6" t="s">
        <v>1862</v>
      </c>
    </row>
    <row r="764" spans="1:7" x14ac:dyDescent="0.25">
      <c r="A764" s="3" t="s">
        <v>245</v>
      </c>
      <c r="B764" s="6" t="s">
        <v>898</v>
      </c>
      <c r="C764" s="6" t="s">
        <v>66</v>
      </c>
      <c r="D764" s="6" t="s">
        <v>716</v>
      </c>
      <c r="E764" s="6" t="s">
        <v>1133</v>
      </c>
      <c r="F764" s="3">
        <v>1979</v>
      </c>
      <c r="G764" s="6" t="s">
        <v>1863</v>
      </c>
    </row>
    <row r="765" spans="1:7" x14ac:dyDescent="0.25">
      <c r="B765" s="2"/>
      <c r="C765" s="2"/>
      <c r="D765" s="6"/>
      <c r="E765" s="6"/>
      <c r="G765" s="6"/>
    </row>
    <row r="766" spans="1:7" x14ac:dyDescent="0.25">
      <c r="A766" s="3" t="s">
        <v>52</v>
      </c>
      <c r="B766" s="6" t="s">
        <v>1864</v>
      </c>
      <c r="C766" s="6" t="s">
        <v>961</v>
      </c>
      <c r="D766" s="6" t="s">
        <v>1865</v>
      </c>
      <c r="E766" s="6" t="s">
        <v>1133</v>
      </c>
      <c r="F766" s="3">
        <v>1980</v>
      </c>
      <c r="G766" s="6" t="s">
        <v>1866</v>
      </c>
    </row>
    <row r="767" spans="1:7" x14ac:dyDescent="0.25">
      <c r="A767" s="3" t="s">
        <v>52</v>
      </c>
      <c r="B767" s="6" t="s">
        <v>1867</v>
      </c>
      <c r="C767" s="6" t="s">
        <v>1868</v>
      </c>
      <c r="D767" s="6"/>
      <c r="E767" s="6" t="s">
        <v>789</v>
      </c>
      <c r="F767" s="3">
        <v>1980</v>
      </c>
      <c r="G767" s="6" t="s">
        <v>1869</v>
      </c>
    </row>
    <row r="768" spans="1:7" x14ac:dyDescent="0.25">
      <c r="A768" s="3" t="s">
        <v>52</v>
      </c>
      <c r="B768" s="6" t="s">
        <v>1870</v>
      </c>
      <c r="C768" s="6" t="s">
        <v>1871</v>
      </c>
      <c r="D768" s="6" t="s">
        <v>1872</v>
      </c>
      <c r="E768" s="6" t="s">
        <v>1055</v>
      </c>
      <c r="F768" s="3">
        <v>1980</v>
      </c>
      <c r="G768" s="6" t="s">
        <v>1873</v>
      </c>
    </row>
    <row r="769" spans="1:7" x14ac:dyDescent="0.25">
      <c r="A769" s="3" t="s">
        <v>52</v>
      </c>
      <c r="B769" s="6" t="s">
        <v>1874</v>
      </c>
      <c r="C769" s="6" t="s">
        <v>77</v>
      </c>
      <c r="D769" s="6" t="s">
        <v>324</v>
      </c>
      <c r="E769" s="6" t="s">
        <v>1417</v>
      </c>
      <c r="F769" s="3">
        <v>1980</v>
      </c>
      <c r="G769" s="6" t="s">
        <v>1875</v>
      </c>
    </row>
    <row r="770" spans="1:7" x14ac:dyDescent="0.25">
      <c r="A770" s="3" t="s">
        <v>52</v>
      </c>
      <c r="B770" s="6" t="s">
        <v>1664</v>
      </c>
      <c r="C770" s="6" t="s">
        <v>309</v>
      </c>
      <c r="D770" s="6" t="s">
        <v>191</v>
      </c>
      <c r="E770" s="6" t="s">
        <v>983</v>
      </c>
      <c r="F770" s="3">
        <v>1980</v>
      </c>
      <c r="G770" s="6" t="s">
        <v>1876</v>
      </c>
    </row>
    <row r="771" spans="1:7" x14ac:dyDescent="0.25">
      <c r="A771" s="3" t="s">
        <v>52</v>
      </c>
      <c r="B771" s="6" t="s">
        <v>1877</v>
      </c>
      <c r="C771" s="6" t="s">
        <v>102</v>
      </c>
      <c r="D771" s="6" t="s">
        <v>661</v>
      </c>
      <c r="E771" s="6" t="s">
        <v>941</v>
      </c>
      <c r="F771" s="3">
        <v>1980</v>
      </c>
      <c r="G771" s="6" t="s">
        <v>1878</v>
      </c>
    </row>
    <row r="772" spans="1:7" x14ac:dyDescent="0.25">
      <c r="A772" s="3" t="s">
        <v>52</v>
      </c>
      <c r="B772" s="6" t="s">
        <v>1879</v>
      </c>
      <c r="C772" s="11" t="s">
        <v>118</v>
      </c>
      <c r="D772" s="6" t="s">
        <v>309</v>
      </c>
      <c r="E772" s="6" t="s">
        <v>1007</v>
      </c>
      <c r="F772" s="3">
        <v>1980</v>
      </c>
      <c r="G772" s="6" t="s">
        <v>1880</v>
      </c>
    </row>
    <row r="773" spans="1:7" x14ac:dyDescent="0.25">
      <c r="A773" s="3" t="s">
        <v>52</v>
      </c>
      <c r="B773" s="6" t="s">
        <v>1881</v>
      </c>
      <c r="C773" s="6" t="s">
        <v>1782</v>
      </c>
      <c r="D773" s="6" t="s">
        <v>1882</v>
      </c>
      <c r="E773" s="6" t="s">
        <v>789</v>
      </c>
      <c r="F773" s="3">
        <v>1980</v>
      </c>
      <c r="G773" s="6" t="s">
        <v>1883</v>
      </c>
    </row>
    <row r="774" spans="1:7" x14ac:dyDescent="0.25">
      <c r="A774" s="3" t="s">
        <v>52</v>
      </c>
      <c r="B774" s="6" t="s">
        <v>1884</v>
      </c>
      <c r="C774" s="6" t="s">
        <v>1885</v>
      </c>
      <c r="D774" s="6" t="s">
        <v>1886</v>
      </c>
      <c r="E774" s="6" t="s">
        <v>1108</v>
      </c>
      <c r="F774" s="3">
        <v>1980</v>
      </c>
      <c r="G774" s="6" t="s">
        <v>1887</v>
      </c>
    </row>
    <row r="775" spans="1:7" x14ac:dyDescent="0.25">
      <c r="A775" s="3" t="s">
        <v>52</v>
      </c>
      <c r="B775" s="6" t="s">
        <v>1888</v>
      </c>
      <c r="C775" s="6" t="s">
        <v>1889</v>
      </c>
      <c r="D775" s="6" t="s">
        <v>1890</v>
      </c>
      <c r="E775" s="6" t="s">
        <v>1108</v>
      </c>
      <c r="F775" s="3">
        <v>1980</v>
      </c>
      <c r="G775" s="6" t="s">
        <v>1891</v>
      </c>
    </row>
    <row r="776" spans="1:7" x14ac:dyDescent="0.25">
      <c r="A776" s="3" t="s">
        <v>52</v>
      </c>
      <c r="B776" s="6" t="s">
        <v>793</v>
      </c>
      <c r="C776" s="6" t="s">
        <v>1892</v>
      </c>
      <c r="D776" s="6" t="s">
        <v>1893</v>
      </c>
      <c r="E776" s="6" t="s">
        <v>594</v>
      </c>
      <c r="F776" s="3">
        <v>1980</v>
      </c>
      <c r="G776" s="6" t="s">
        <v>1894</v>
      </c>
    </row>
    <row r="777" spans="1:7" x14ac:dyDescent="0.25">
      <c r="A777" s="3" t="s">
        <v>52</v>
      </c>
      <c r="B777" s="6" t="s">
        <v>1895</v>
      </c>
      <c r="C777" s="6" t="s">
        <v>581</v>
      </c>
      <c r="D777" s="6" t="s">
        <v>1896</v>
      </c>
      <c r="E777" s="6" t="s">
        <v>941</v>
      </c>
      <c r="F777" s="3">
        <v>1980</v>
      </c>
      <c r="G777" s="6" t="s">
        <v>1897</v>
      </c>
    </row>
    <row r="778" spans="1:7" x14ac:dyDescent="0.25">
      <c r="A778" s="3" t="s">
        <v>52</v>
      </c>
      <c r="B778" s="6" t="s">
        <v>1898</v>
      </c>
      <c r="C778" s="6" t="s">
        <v>20</v>
      </c>
      <c r="D778" s="6" t="s">
        <v>417</v>
      </c>
      <c r="E778" s="6" t="s">
        <v>1108</v>
      </c>
      <c r="F778" s="3">
        <v>1980</v>
      </c>
      <c r="G778" s="6" t="s">
        <v>1899</v>
      </c>
    </row>
    <row r="779" spans="1:7" x14ac:dyDescent="0.25">
      <c r="A779" s="3" t="s">
        <v>52</v>
      </c>
      <c r="B779" s="6" t="s">
        <v>1561</v>
      </c>
      <c r="C779" s="6" t="s">
        <v>1562</v>
      </c>
      <c r="D779" s="6" t="s">
        <v>1563</v>
      </c>
      <c r="E779" s="6" t="s">
        <v>1136</v>
      </c>
      <c r="F779" s="3">
        <v>1980</v>
      </c>
      <c r="G779" s="6" t="s">
        <v>1900</v>
      </c>
    </row>
    <row r="780" spans="1:7" x14ac:dyDescent="0.25">
      <c r="A780" s="3" t="s">
        <v>52</v>
      </c>
      <c r="B780" s="6" t="s">
        <v>1901</v>
      </c>
      <c r="C780" s="6" t="s">
        <v>1902</v>
      </c>
      <c r="D780" s="6" t="s">
        <v>1903</v>
      </c>
      <c r="E780" s="6" t="s">
        <v>789</v>
      </c>
      <c r="F780" s="3">
        <v>1980</v>
      </c>
      <c r="G780" s="6" t="s">
        <v>1904</v>
      </c>
    </row>
    <row r="781" spans="1:7" x14ac:dyDescent="0.25">
      <c r="A781" s="3" t="s">
        <v>52</v>
      </c>
      <c r="B781" s="6" t="s">
        <v>9</v>
      </c>
      <c r="C781" s="6" t="s">
        <v>109</v>
      </c>
      <c r="D781" s="6" t="s">
        <v>1905</v>
      </c>
      <c r="E781" s="6" t="s">
        <v>594</v>
      </c>
      <c r="F781" s="3">
        <v>1980</v>
      </c>
      <c r="G781" s="6" t="s">
        <v>1906</v>
      </c>
    </row>
    <row r="782" spans="1:7" x14ac:dyDescent="0.25">
      <c r="A782" s="3" t="s">
        <v>52</v>
      </c>
      <c r="B782" s="6" t="s">
        <v>1907</v>
      </c>
      <c r="C782" s="6" t="s">
        <v>1095</v>
      </c>
      <c r="D782" s="6" t="s">
        <v>409</v>
      </c>
      <c r="E782" s="6" t="s">
        <v>1133</v>
      </c>
      <c r="F782" s="3">
        <v>1980</v>
      </c>
      <c r="G782" s="6" t="s">
        <v>1908</v>
      </c>
    </row>
    <row r="783" spans="1:7" x14ac:dyDescent="0.25">
      <c r="A783" s="3" t="s">
        <v>52</v>
      </c>
      <c r="B783" s="6" t="s">
        <v>447</v>
      </c>
      <c r="C783" s="6" t="s">
        <v>54</v>
      </c>
      <c r="D783" s="6" t="s">
        <v>655</v>
      </c>
      <c r="E783" s="6" t="s">
        <v>1108</v>
      </c>
      <c r="F783" s="3">
        <v>1980</v>
      </c>
      <c r="G783" s="6" t="s">
        <v>1909</v>
      </c>
    </row>
    <row r="784" spans="1:7" x14ac:dyDescent="0.25">
      <c r="A784" s="3" t="s">
        <v>52</v>
      </c>
      <c r="B784" s="6" t="s">
        <v>1910</v>
      </c>
      <c r="C784" s="6" t="s">
        <v>1911</v>
      </c>
      <c r="D784" s="6" t="s">
        <v>1912</v>
      </c>
      <c r="E784" s="6" t="s">
        <v>1423</v>
      </c>
      <c r="F784" s="3">
        <v>1980</v>
      </c>
      <c r="G784" s="6" t="s">
        <v>1913</v>
      </c>
    </row>
    <row r="785" spans="1:7" x14ac:dyDescent="0.25">
      <c r="A785" s="3" t="s">
        <v>52</v>
      </c>
      <c r="B785" s="6" t="s">
        <v>1914</v>
      </c>
      <c r="C785" s="11" t="s">
        <v>986</v>
      </c>
      <c r="D785" s="6" t="s">
        <v>1915</v>
      </c>
      <c r="E785" s="6" t="s">
        <v>28</v>
      </c>
      <c r="F785" s="3">
        <v>1980</v>
      </c>
      <c r="G785" s="6" t="s">
        <v>1916</v>
      </c>
    </row>
    <row r="786" spans="1:7" x14ac:dyDescent="0.25">
      <c r="B786" s="2"/>
      <c r="C786" s="2"/>
      <c r="D786" s="2"/>
      <c r="E786" s="2"/>
      <c r="G786" s="6"/>
    </row>
    <row r="787" spans="1:7" x14ac:dyDescent="0.25">
      <c r="A787" s="3" t="s">
        <v>52</v>
      </c>
      <c r="B787" s="6" t="s">
        <v>347</v>
      </c>
      <c r="C787" s="6" t="s">
        <v>655</v>
      </c>
      <c r="D787" s="6" t="s">
        <v>1917</v>
      </c>
      <c r="E787" s="6" t="s">
        <v>1055</v>
      </c>
      <c r="F787" s="3">
        <v>1980</v>
      </c>
      <c r="G787" s="6" t="s">
        <v>1918</v>
      </c>
    </row>
    <row r="788" spans="1:7" x14ac:dyDescent="0.25">
      <c r="A788" s="3" t="s">
        <v>52</v>
      </c>
      <c r="B788" s="6" t="s">
        <v>1919</v>
      </c>
      <c r="C788" s="6" t="s">
        <v>1920</v>
      </c>
      <c r="D788" s="6" t="s">
        <v>1921</v>
      </c>
      <c r="E788" s="6" t="s">
        <v>347</v>
      </c>
      <c r="F788" s="3">
        <v>1980</v>
      </c>
      <c r="G788" s="6" t="s">
        <v>1922</v>
      </c>
    </row>
    <row r="789" spans="1:7" x14ac:dyDescent="0.25">
      <c r="A789" s="3" t="s">
        <v>52</v>
      </c>
      <c r="B789" s="6" t="s">
        <v>1923</v>
      </c>
      <c r="C789" s="6" t="s">
        <v>1924</v>
      </c>
      <c r="D789" s="6" t="s">
        <v>506</v>
      </c>
      <c r="E789" s="6" t="s">
        <v>1014</v>
      </c>
      <c r="F789" s="3">
        <v>1980</v>
      </c>
      <c r="G789" s="6" t="s">
        <v>1925</v>
      </c>
    </row>
    <row r="790" spans="1:7" x14ac:dyDescent="0.25">
      <c r="A790" s="3" t="s">
        <v>52</v>
      </c>
      <c r="B790" s="6" t="s">
        <v>1926</v>
      </c>
      <c r="C790" s="6" t="s">
        <v>1092</v>
      </c>
      <c r="D790" s="6" t="s">
        <v>1927</v>
      </c>
      <c r="E790" s="6" t="s">
        <v>941</v>
      </c>
      <c r="F790" s="3">
        <v>1980</v>
      </c>
      <c r="G790" s="6" t="s">
        <v>1928</v>
      </c>
    </row>
    <row r="791" spans="1:7" x14ac:dyDescent="0.25">
      <c r="A791" s="3" t="s">
        <v>52</v>
      </c>
      <c r="B791" s="6" t="s">
        <v>1929</v>
      </c>
      <c r="C791" s="6" t="s">
        <v>1930</v>
      </c>
      <c r="D791" s="6" t="s">
        <v>1931</v>
      </c>
      <c r="E791" s="6" t="s">
        <v>1335</v>
      </c>
      <c r="F791" s="3">
        <v>1980</v>
      </c>
      <c r="G791" s="6" t="s">
        <v>1932</v>
      </c>
    </row>
    <row r="792" spans="1:7" x14ac:dyDescent="0.25">
      <c r="A792" s="3" t="s">
        <v>52</v>
      </c>
      <c r="B792" s="6" t="s">
        <v>1933</v>
      </c>
      <c r="C792" s="6" t="s">
        <v>409</v>
      </c>
      <c r="D792" s="6" t="s">
        <v>696</v>
      </c>
      <c r="E792" s="6" t="s">
        <v>594</v>
      </c>
      <c r="F792" s="3">
        <v>1980</v>
      </c>
      <c r="G792" s="6" t="s">
        <v>1934</v>
      </c>
    </row>
    <row r="793" spans="1:7" x14ac:dyDescent="0.25">
      <c r="A793" s="3" t="s">
        <v>52</v>
      </c>
      <c r="B793" s="6" t="s">
        <v>1935</v>
      </c>
      <c r="C793" s="6" t="s">
        <v>601</v>
      </c>
      <c r="D793" s="6" t="s">
        <v>416</v>
      </c>
      <c r="E793" s="6" t="s">
        <v>1011</v>
      </c>
      <c r="F793" s="3">
        <v>1980</v>
      </c>
      <c r="G793" s="6" t="s">
        <v>1936</v>
      </c>
    </row>
    <row r="794" spans="1:7" x14ac:dyDescent="0.25">
      <c r="A794" s="3" t="s">
        <v>52</v>
      </c>
      <c r="B794" s="6" t="s">
        <v>1937</v>
      </c>
      <c r="C794" s="6" t="s">
        <v>1938</v>
      </c>
      <c r="D794" s="6"/>
      <c r="E794" s="6" t="s">
        <v>1055</v>
      </c>
      <c r="F794" s="3">
        <v>1980</v>
      </c>
      <c r="G794" s="6" t="s">
        <v>1939</v>
      </c>
    </row>
    <row r="795" spans="1:7" x14ac:dyDescent="0.25">
      <c r="A795" s="3" t="s">
        <v>52</v>
      </c>
      <c r="B795" s="6" t="s">
        <v>1940</v>
      </c>
      <c r="C795" s="6" t="s">
        <v>19</v>
      </c>
      <c r="D795" s="6" t="s">
        <v>66</v>
      </c>
      <c r="E795" s="6" t="s">
        <v>1815</v>
      </c>
      <c r="F795" s="3">
        <v>1980</v>
      </c>
      <c r="G795" s="6" t="s">
        <v>1941</v>
      </c>
    </row>
    <row r="796" spans="1:7" x14ac:dyDescent="0.25">
      <c r="A796" s="3" t="s">
        <v>52</v>
      </c>
      <c r="B796" s="6" t="s">
        <v>1942</v>
      </c>
      <c r="C796" s="6" t="s">
        <v>409</v>
      </c>
      <c r="D796" s="6" t="s">
        <v>1020</v>
      </c>
      <c r="E796" s="6" t="s">
        <v>28</v>
      </c>
      <c r="F796" s="3">
        <v>1980</v>
      </c>
      <c r="G796" s="6" t="s">
        <v>1943</v>
      </c>
    </row>
    <row r="797" spans="1:7" x14ac:dyDescent="0.25">
      <c r="A797" s="3" t="s">
        <v>52</v>
      </c>
      <c r="B797" s="6" t="s">
        <v>1944</v>
      </c>
      <c r="C797" s="11" t="s">
        <v>971</v>
      </c>
      <c r="D797" s="6" t="s">
        <v>321</v>
      </c>
      <c r="E797" s="6" t="s">
        <v>941</v>
      </c>
      <c r="F797" s="3">
        <v>1980</v>
      </c>
      <c r="G797" s="6" t="s">
        <v>1945</v>
      </c>
    </row>
    <row r="798" spans="1:7" x14ac:dyDescent="0.25">
      <c r="A798" s="3" t="s">
        <v>52</v>
      </c>
      <c r="B798" s="6" t="s">
        <v>1271</v>
      </c>
      <c r="C798" s="11" t="s">
        <v>309</v>
      </c>
      <c r="D798" s="6" t="s">
        <v>171</v>
      </c>
      <c r="E798" s="6" t="s">
        <v>1136</v>
      </c>
      <c r="F798" s="3">
        <v>1980</v>
      </c>
      <c r="G798" s="6" t="s">
        <v>1946</v>
      </c>
    </row>
    <row r="799" spans="1:7" x14ac:dyDescent="0.25">
      <c r="A799" s="3" t="s">
        <v>52</v>
      </c>
      <c r="B799" s="6" t="s">
        <v>1947</v>
      </c>
      <c r="C799" s="6" t="s">
        <v>655</v>
      </c>
      <c r="D799" s="6" t="s">
        <v>712</v>
      </c>
      <c r="E799" s="6" t="s">
        <v>1402</v>
      </c>
      <c r="F799" s="3">
        <v>1980</v>
      </c>
      <c r="G799" s="6" t="s">
        <v>1948</v>
      </c>
    </row>
    <row r="800" spans="1:7" x14ac:dyDescent="0.25">
      <c r="A800" s="3" t="s">
        <v>52</v>
      </c>
      <c r="B800" s="6" t="s">
        <v>1949</v>
      </c>
      <c r="C800" s="11" t="s">
        <v>1355</v>
      </c>
      <c r="D800" s="6" t="s">
        <v>19</v>
      </c>
      <c r="E800" s="6" t="s">
        <v>1025</v>
      </c>
      <c r="F800" s="3">
        <v>1980</v>
      </c>
      <c r="G800" s="6" t="s">
        <v>1950</v>
      </c>
    </row>
    <row r="801" spans="1:7" x14ac:dyDescent="0.25">
      <c r="A801" s="3" t="s">
        <v>52</v>
      </c>
      <c r="B801" s="6" t="s">
        <v>1951</v>
      </c>
      <c r="C801" s="6" t="s">
        <v>1952</v>
      </c>
      <c r="D801" s="6" t="s">
        <v>435</v>
      </c>
      <c r="E801" s="6" t="s">
        <v>1325</v>
      </c>
      <c r="F801" s="3">
        <v>1980</v>
      </c>
      <c r="G801" s="6" t="s">
        <v>1953</v>
      </c>
    </row>
    <row r="802" spans="1:7" x14ac:dyDescent="0.25">
      <c r="A802" s="3" t="s">
        <v>52</v>
      </c>
      <c r="B802" s="6" t="s">
        <v>1954</v>
      </c>
      <c r="C802" s="6" t="s">
        <v>1955</v>
      </c>
      <c r="D802" s="6" t="s">
        <v>1956</v>
      </c>
      <c r="E802" s="6" t="s">
        <v>474</v>
      </c>
      <c r="F802" s="3">
        <v>1980</v>
      </c>
      <c r="G802" s="6" t="s">
        <v>1957</v>
      </c>
    </row>
    <row r="803" spans="1:7" x14ac:dyDescent="0.25">
      <c r="A803" s="3" t="s">
        <v>52</v>
      </c>
      <c r="B803" s="6" t="s">
        <v>1958</v>
      </c>
      <c r="C803" s="6" t="s">
        <v>1959</v>
      </c>
      <c r="D803" s="6"/>
      <c r="E803" s="6" t="s">
        <v>789</v>
      </c>
      <c r="F803" s="3">
        <v>1980</v>
      </c>
      <c r="G803" s="6" t="s">
        <v>1960</v>
      </c>
    </row>
    <row r="804" spans="1:7" x14ac:dyDescent="0.25">
      <c r="A804" s="3" t="s">
        <v>52</v>
      </c>
      <c r="B804" s="6" t="s">
        <v>243</v>
      </c>
      <c r="C804" s="6" t="s">
        <v>109</v>
      </c>
      <c r="D804" s="6" t="s">
        <v>1961</v>
      </c>
      <c r="E804" s="6" t="s">
        <v>941</v>
      </c>
      <c r="F804" s="3">
        <v>1980</v>
      </c>
      <c r="G804" s="6" t="s">
        <v>1962</v>
      </c>
    </row>
    <row r="805" spans="1:7" x14ac:dyDescent="0.25">
      <c r="A805" s="3" t="s">
        <v>52</v>
      </c>
      <c r="B805" s="6" t="s">
        <v>1963</v>
      </c>
      <c r="C805" s="6" t="s">
        <v>1049</v>
      </c>
      <c r="D805" s="6" t="s">
        <v>1771</v>
      </c>
      <c r="E805" s="6" t="s">
        <v>379</v>
      </c>
      <c r="F805" s="3">
        <v>1980</v>
      </c>
      <c r="G805" s="6" t="s">
        <v>1964</v>
      </c>
    </row>
    <row r="806" spans="1:7" x14ac:dyDescent="0.25">
      <c r="A806" s="3" t="s">
        <v>52</v>
      </c>
      <c r="B806" s="6" t="s">
        <v>1965</v>
      </c>
      <c r="C806" s="6" t="s">
        <v>1966</v>
      </c>
      <c r="D806" s="6"/>
      <c r="E806" s="6" t="s">
        <v>1402</v>
      </c>
      <c r="F806" s="3">
        <v>1980</v>
      </c>
      <c r="G806" s="6" t="s">
        <v>1967</v>
      </c>
    </row>
    <row r="807" spans="1:7" x14ac:dyDescent="0.25">
      <c r="A807" s="3" t="s">
        <v>52</v>
      </c>
      <c r="B807" s="6" t="s">
        <v>1968</v>
      </c>
      <c r="C807" s="6" t="s">
        <v>309</v>
      </c>
      <c r="D807" s="6" t="s">
        <v>882</v>
      </c>
      <c r="E807" s="6" t="s">
        <v>1402</v>
      </c>
      <c r="F807" s="3">
        <v>1980</v>
      </c>
      <c r="G807" s="6" t="s">
        <v>1969</v>
      </c>
    </row>
    <row r="808" spans="1:7" x14ac:dyDescent="0.25">
      <c r="A808" s="3" t="s">
        <v>52</v>
      </c>
      <c r="B808" s="6" t="s">
        <v>1970</v>
      </c>
      <c r="C808" s="6" t="s">
        <v>1971</v>
      </c>
      <c r="D808" s="6"/>
      <c r="E808" s="6" t="s">
        <v>821</v>
      </c>
      <c r="F808" s="3">
        <v>1980</v>
      </c>
      <c r="G808" s="6" t="s">
        <v>1972</v>
      </c>
    </row>
    <row r="809" spans="1:7" x14ac:dyDescent="0.25">
      <c r="A809" s="3" t="s">
        <v>52</v>
      </c>
      <c r="B809" s="6" t="s">
        <v>224</v>
      </c>
      <c r="C809" s="11" t="s">
        <v>20</v>
      </c>
      <c r="D809" s="6" t="s">
        <v>133</v>
      </c>
      <c r="E809" s="6" t="s">
        <v>594</v>
      </c>
      <c r="F809" s="3">
        <v>1980</v>
      </c>
      <c r="G809" s="6" t="s">
        <v>1973</v>
      </c>
    </row>
    <row r="810" spans="1:7" x14ac:dyDescent="0.25">
      <c r="A810" s="3" t="s">
        <v>52</v>
      </c>
      <c r="B810" s="6" t="s">
        <v>1974</v>
      </c>
      <c r="C810" s="6" t="s">
        <v>109</v>
      </c>
      <c r="D810" s="6" t="s">
        <v>553</v>
      </c>
      <c r="E810" s="6" t="s">
        <v>902</v>
      </c>
      <c r="F810" s="3">
        <v>1980</v>
      </c>
      <c r="G810" s="6" t="s">
        <v>1975</v>
      </c>
    </row>
    <row r="811" spans="1:7" x14ac:dyDescent="0.25">
      <c r="A811" s="3" t="s">
        <v>52</v>
      </c>
      <c r="B811" s="6" t="s">
        <v>1976</v>
      </c>
      <c r="C811" s="6" t="s">
        <v>1977</v>
      </c>
      <c r="D811" s="6" t="s">
        <v>520</v>
      </c>
      <c r="E811" s="6" t="s">
        <v>941</v>
      </c>
      <c r="F811" s="3">
        <v>1980</v>
      </c>
      <c r="G811" s="6" t="s">
        <v>1978</v>
      </c>
    </row>
    <row r="812" spans="1:7" x14ac:dyDescent="0.25">
      <c r="A812" s="3" t="s">
        <v>245</v>
      </c>
      <c r="B812" s="6" t="s">
        <v>1979</v>
      </c>
      <c r="C812" s="6" t="s">
        <v>507</v>
      </c>
      <c r="D812" s="6" t="s">
        <v>101</v>
      </c>
      <c r="E812" s="6" t="s">
        <v>1055</v>
      </c>
      <c r="F812" s="3">
        <v>1980</v>
      </c>
      <c r="G812" s="6" t="s">
        <v>1980</v>
      </c>
    </row>
    <row r="813" spans="1:7" x14ac:dyDescent="0.25">
      <c r="A813" s="3" t="s">
        <v>245</v>
      </c>
      <c r="B813" s="6" t="s">
        <v>761</v>
      </c>
      <c r="C813" s="6" t="s">
        <v>1981</v>
      </c>
      <c r="D813" s="6" t="s">
        <v>553</v>
      </c>
      <c r="E813" s="6" t="s">
        <v>1402</v>
      </c>
      <c r="F813" s="3">
        <v>1980</v>
      </c>
      <c r="G813" s="6" t="s">
        <v>1982</v>
      </c>
    </row>
    <row r="814" spans="1:7" x14ac:dyDescent="0.25">
      <c r="A814" s="3" t="s">
        <v>245</v>
      </c>
      <c r="B814" s="6" t="s">
        <v>1983</v>
      </c>
      <c r="C814" s="11" t="s">
        <v>101</v>
      </c>
      <c r="D814" s="6" t="s">
        <v>20</v>
      </c>
      <c r="E814" s="6" t="s">
        <v>474</v>
      </c>
      <c r="F814" s="3">
        <v>1980</v>
      </c>
      <c r="G814" s="6" t="s">
        <v>1984</v>
      </c>
    </row>
    <row r="815" spans="1:7" x14ac:dyDescent="0.25">
      <c r="A815" s="3" t="s">
        <v>245</v>
      </c>
      <c r="B815" s="6" t="s">
        <v>1985</v>
      </c>
      <c r="C815" s="6" t="s">
        <v>309</v>
      </c>
      <c r="D815" s="6" t="s">
        <v>28</v>
      </c>
      <c r="E815" s="6" t="s">
        <v>1136</v>
      </c>
      <c r="F815" s="3">
        <v>1980</v>
      </c>
      <c r="G815" s="6" t="s">
        <v>1986</v>
      </c>
    </row>
    <row r="816" spans="1:7" x14ac:dyDescent="0.25">
      <c r="A816" s="3" t="s">
        <v>245</v>
      </c>
      <c r="B816" s="6" t="s">
        <v>1987</v>
      </c>
      <c r="C816" s="6" t="s">
        <v>1988</v>
      </c>
      <c r="D816" s="6"/>
      <c r="E816" s="6" t="s">
        <v>1136</v>
      </c>
      <c r="F816" s="3">
        <v>1980</v>
      </c>
      <c r="G816" s="6" t="s">
        <v>1989</v>
      </c>
    </row>
    <row r="817" spans="1:7" x14ac:dyDescent="0.25">
      <c r="A817" s="3" t="s">
        <v>245</v>
      </c>
      <c r="B817" s="6" t="s">
        <v>1990</v>
      </c>
      <c r="C817" s="6" t="s">
        <v>1991</v>
      </c>
      <c r="D817" s="6" t="s">
        <v>1854</v>
      </c>
      <c r="E817" s="6" t="s">
        <v>983</v>
      </c>
      <c r="F817" s="3">
        <v>1980</v>
      </c>
      <c r="G817" s="6" t="s">
        <v>1992</v>
      </c>
    </row>
    <row r="818" spans="1:7" x14ac:dyDescent="0.25">
      <c r="A818" s="3" t="s">
        <v>245</v>
      </c>
      <c r="B818" s="6" t="s">
        <v>692</v>
      </c>
      <c r="C818" s="6" t="s">
        <v>658</v>
      </c>
      <c r="D818" s="6" t="s">
        <v>520</v>
      </c>
      <c r="E818" s="6" t="s">
        <v>594</v>
      </c>
      <c r="F818" s="3">
        <v>1980</v>
      </c>
      <c r="G818" s="6" t="s">
        <v>1993</v>
      </c>
    </row>
    <row r="819" spans="1:7" x14ac:dyDescent="0.25">
      <c r="A819" s="3" t="s">
        <v>245</v>
      </c>
      <c r="B819" s="6" t="s">
        <v>1994</v>
      </c>
      <c r="C819" s="6" t="s">
        <v>1995</v>
      </c>
      <c r="D819" s="6" t="s">
        <v>1211</v>
      </c>
      <c r="E819" s="6" t="s">
        <v>807</v>
      </c>
      <c r="F819" s="3">
        <v>1980</v>
      </c>
      <c r="G819" s="6" t="s">
        <v>1996</v>
      </c>
    </row>
    <row r="820" spans="1:7" x14ac:dyDescent="0.25">
      <c r="A820" s="3" t="s">
        <v>245</v>
      </c>
      <c r="B820" s="6" t="s">
        <v>1536</v>
      </c>
      <c r="C820" s="6" t="s">
        <v>1199</v>
      </c>
      <c r="D820" s="6" t="s">
        <v>101</v>
      </c>
      <c r="E820" s="6" t="s">
        <v>807</v>
      </c>
      <c r="F820" s="3">
        <v>1980</v>
      </c>
      <c r="G820" s="6" t="s">
        <v>1997</v>
      </c>
    </row>
    <row r="821" spans="1:7" x14ac:dyDescent="0.25">
      <c r="A821" s="3" t="s">
        <v>245</v>
      </c>
      <c r="B821" s="6" t="s">
        <v>1998</v>
      </c>
      <c r="C821" s="6" t="s">
        <v>1999</v>
      </c>
      <c r="D821" s="6" t="s">
        <v>2000</v>
      </c>
      <c r="E821" s="6" t="s">
        <v>1402</v>
      </c>
      <c r="F821" s="3">
        <v>1980</v>
      </c>
      <c r="G821" s="6" t="s">
        <v>2001</v>
      </c>
    </row>
    <row r="822" spans="1:7" x14ac:dyDescent="0.25">
      <c r="A822" s="3" t="s">
        <v>245</v>
      </c>
      <c r="B822" s="6" t="s">
        <v>719</v>
      </c>
      <c r="C822" s="6" t="s">
        <v>1107</v>
      </c>
      <c r="D822" s="6"/>
      <c r="E822" s="6" t="s">
        <v>1108</v>
      </c>
      <c r="F822" s="3">
        <v>1980</v>
      </c>
      <c r="G822" s="6" t="s">
        <v>2002</v>
      </c>
    </row>
    <row r="823" spans="1:7" x14ac:dyDescent="0.25">
      <c r="A823" s="3" t="s">
        <v>245</v>
      </c>
      <c r="B823" s="6" t="s">
        <v>1720</v>
      </c>
      <c r="C823" s="6" t="s">
        <v>109</v>
      </c>
      <c r="D823" s="6" t="s">
        <v>869</v>
      </c>
      <c r="E823" s="6" t="s">
        <v>28</v>
      </c>
      <c r="F823" s="3">
        <v>1980</v>
      </c>
      <c r="G823" s="6" t="s">
        <v>2003</v>
      </c>
    </row>
    <row r="824" spans="1:7" x14ac:dyDescent="0.25">
      <c r="A824" s="3" t="s">
        <v>245</v>
      </c>
      <c r="B824" s="6" t="s">
        <v>2004</v>
      </c>
      <c r="C824" s="6" t="s">
        <v>2005</v>
      </c>
      <c r="D824" s="6"/>
      <c r="E824" s="6" t="s">
        <v>852</v>
      </c>
      <c r="F824" s="3">
        <v>1980</v>
      </c>
      <c r="G824" s="6" t="s">
        <v>2006</v>
      </c>
    </row>
    <row r="825" spans="1:7" x14ac:dyDescent="0.25">
      <c r="A825" s="3" t="s">
        <v>245</v>
      </c>
      <c r="B825" s="6" t="s">
        <v>2007</v>
      </c>
      <c r="C825" s="6" t="s">
        <v>2008</v>
      </c>
      <c r="D825" s="6" t="s">
        <v>2009</v>
      </c>
      <c r="E825" s="6" t="s">
        <v>1402</v>
      </c>
      <c r="F825" s="3">
        <v>1980</v>
      </c>
      <c r="G825" s="6" t="s">
        <v>2010</v>
      </c>
    </row>
    <row r="826" spans="1:7" x14ac:dyDescent="0.25">
      <c r="A826" s="3" t="s">
        <v>52</v>
      </c>
      <c r="B826" s="6" t="s">
        <v>2011</v>
      </c>
      <c r="C826" s="11" t="s">
        <v>2012</v>
      </c>
      <c r="D826" s="11" t="s">
        <v>2013</v>
      </c>
      <c r="E826" s="11" t="s">
        <v>474</v>
      </c>
      <c r="F826" s="3">
        <v>1981</v>
      </c>
      <c r="G826" s="6" t="s">
        <v>2014</v>
      </c>
    </row>
    <row r="827" spans="1:7" x14ac:dyDescent="0.25">
      <c r="A827" s="3" t="s">
        <v>52</v>
      </c>
      <c r="B827" s="6" t="s">
        <v>2015</v>
      </c>
      <c r="C827" s="11" t="s">
        <v>986</v>
      </c>
      <c r="D827" s="11" t="s">
        <v>416</v>
      </c>
      <c r="E827" s="11" t="s">
        <v>1423</v>
      </c>
      <c r="F827" s="3">
        <v>1981</v>
      </c>
      <c r="G827" s="6" t="s">
        <v>2016</v>
      </c>
    </row>
    <row r="828" spans="1:7" x14ac:dyDescent="0.25">
      <c r="A828" s="3" t="s">
        <v>52</v>
      </c>
      <c r="B828" s="6" t="s">
        <v>1881</v>
      </c>
      <c r="C828" s="11" t="s">
        <v>1782</v>
      </c>
      <c r="D828" s="11" t="s">
        <v>2017</v>
      </c>
      <c r="E828" s="11" t="s">
        <v>789</v>
      </c>
      <c r="F828" s="3">
        <v>1981</v>
      </c>
      <c r="G828" s="6" t="s">
        <v>1883</v>
      </c>
    </row>
    <row r="829" spans="1:7" x14ac:dyDescent="0.25">
      <c r="A829" s="3" t="s">
        <v>52</v>
      </c>
      <c r="B829" s="6" t="s">
        <v>2018</v>
      </c>
      <c r="C829" s="11" t="s">
        <v>109</v>
      </c>
      <c r="D829" s="11" t="s">
        <v>730</v>
      </c>
      <c r="E829" s="11" t="s">
        <v>941</v>
      </c>
      <c r="F829" s="3">
        <v>1981</v>
      </c>
      <c r="G829" s="6" t="s">
        <v>2019</v>
      </c>
    </row>
    <row r="830" spans="1:7" x14ac:dyDescent="0.25">
      <c r="A830" s="3" t="s">
        <v>52</v>
      </c>
      <c r="B830" s="6" t="s">
        <v>2020</v>
      </c>
      <c r="C830" s="11" t="s">
        <v>54</v>
      </c>
      <c r="D830" s="11" t="s">
        <v>165</v>
      </c>
      <c r="E830" s="11" t="s">
        <v>728</v>
      </c>
      <c r="F830" s="3">
        <v>1981</v>
      </c>
      <c r="G830" s="6" t="s">
        <v>2021</v>
      </c>
    </row>
    <row r="831" spans="1:7" x14ac:dyDescent="0.25">
      <c r="A831" s="3" t="s">
        <v>52</v>
      </c>
      <c r="B831" s="6" t="s">
        <v>2022</v>
      </c>
      <c r="C831" s="11" t="s">
        <v>2023</v>
      </c>
      <c r="D831" s="11" t="s">
        <v>2024</v>
      </c>
      <c r="E831" s="11" t="s">
        <v>789</v>
      </c>
      <c r="F831" s="3">
        <v>1981</v>
      </c>
      <c r="G831" s="6" t="s">
        <v>2025</v>
      </c>
    </row>
    <row r="832" spans="1:7" x14ac:dyDescent="0.25">
      <c r="A832" s="3" t="s">
        <v>52</v>
      </c>
      <c r="B832" s="6" t="s">
        <v>2026</v>
      </c>
      <c r="C832" s="11" t="s">
        <v>2027</v>
      </c>
      <c r="D832" s="11" t="s">
        <v>1292</v>
      </c>
      <c r="E832" s="11" t="s">
        <v>28</v>
      </c>
      <c r="F832" s="3">
        <v>1981</v>
      </c>
      <c r="G832" s="6" t="s">
        <v>2028</v>
      </c>
    </row>
    <row r="833" spans="1:7" x14ac:dyDescent="0.25">
      <c r="A833" s="3" t="s">
        <v>52</v>
      </c>
      <c r="B833" s="6" t="s">
        <v>2029</v>
      </c>
      <c r="C833" s="6" t="s">
        <v>2030</v>
      </c>
      <c r="D833" s="6"/>
      <c r="E833" s="6" t="s">
        <v>594</v>
      </c>
      <c r="F833" s="3">
        <v>1981</v>
      </c>
      <c r="G833" s="6" t="s">
        <v>2031</v>
      </c>
    </row>
    <row r="834" spans="1:7" x14ac:dyDescent="0.25">
      <c r="A834" s="3" t="s">
        <v>52</v>
      </c>
      <c r="B834" s="6" t="s">
        <v>2032</v>
      </c>
      <c r="C834" s="11" t="s">
        <v>2033</v>
      </c>
      <c r="D834" s="11" t="s">
        <v>803</v>
      </c>
      <c r="E834" s="11" t="s">
        <v>1402</v>
      </c>
      <c r="F834" s="3">
        <v>1981</v>
      </c>
      <c r="G834" s="6" t="s">
        <v>2034</v>
      </c>
    </row>
    <row r="835" spans="1:7" x14ac:dyDescent="0.25">
      <c r="A835" s="3" t="s">
        <v>52</v>
      </c>
      <c r="B835" s="6" t="s">
        <v>347</v>
      </c>
      <c r="C835" s="11" t="s">
        <v>102</v>
      </c>
      <c r="D835" s="11" t="s">
        <v>239</v>
      </c>
      <c r="E835" s="11" t="s">
        <v>1344</v>
      </c>
      <c r="F835" s="3">
        <v>1981</v>
      </c>
      <c r="G835" s="6" t="s">
        <v>2035</v>
      </c>
    </row>
    <row r="836" spans="1:7" x14ac:dyDescent="0.25">
      <c r="A836" s="3" t="s">
        <v>52</v>
      </c>
      <c r="B836" s="6" t="s">
        <v>2036</v>
      </c>
      <c r="C836" s="11" t="s">
        <v>896</v>
      </c>
      <c r="D836" s="11" t="s">
        <v>2037</v>
      </c>
      <c r="E836" s="11" t="s">
        <v>789</v>
      </c>
      <c r="F836" s="3">
        <v>1981</v>
      </c>
      <c r="G836" s="6" t="s">
        <v>2038</v>
      </c>
    </row>
    <row r="837" spans="1:7" x14ac:dyDescent="0.25">
      <c r="A837" s="3" t="s">
        <v>52</v>
      </c>
      <c r="B837" s="6" t="s">
        <v>2039</v>
      </c>
      <c r="C837" s="11" t="s">
        <v>812</v>
      </c>
      <c r="D837" s="11" t="s">
        <v>209</v>
      </c>
      <c r="E837" s="11" t="s">
        <v>805</v>
      </c>
      <c r="F837" s="3">
        <v>1981</v>
      </c>
      <c r="G837" s="6" t="s">
        <v>2040</v>
      </c>
    </row>
    <row r="838" spans="1:7" x14ac:dyDescent="0.25">
      <c r="A838" s="3" t="s">
        <v>52</v>
      </c>
      <c r="B838" s="6" t="s">
        <v>150</v>
      </c>
      <c r="C838" s="11" t="s">
        <v>19</v>
      </c>
      <c r="D838" s="11" t="s">
        <v>2041</v>
      </c>
      <c r="E838" s="11" t="s">
        <v>1007</v>
      </c>
      <c r="F838" s="3">
        <v>1981</v>
      </c>
      <c r="G838" s="6" t="s">
        <v>2042</v>
      </c>
    </row>
    <row r="839" spans="1:7" x14ac:dyDescent="0.25">
      <c r="A839" s="3" t="s">
        <v>52</v>
      </c>
      <c r="B839" s="6" t="s">
        <v>2043</v>
      </c>
      <c r="C839" s="11" t="s">
        <v>391</v>
      </c>
      <c r="D839" s="11" t="s">
        <v>567</v>
      </c>
      <c r="E839" s="11" t="s">
        <v>1417</v>
      </c>
      <c r="F839" s="3">
        <v>1981</v>
      </c>
      <c r="G839" s="6" t="s">
        <v>2044</v>
      </c>
    </row>
    <row r="840" spans="1:7" x14ac:dyDescent="0.25">
      <c r="A840" s="3" t="s">
        <v>52</v>
      </c>
      <c r="B840" s="6" t="s">
        <v>2045</v>
      </c>
      <c r="C840" s="11" t="s">
        <v>409</v>
      </c>
      <c r="D840" s="11" t="s">
        <v>2046</v>
      </c>
      <c r="E840" s="11" t="s">
        <v>379</v>
      </c>
      <c r="F840" s="3">
        <v>1981</v>
      </c>
      <c r="G840" s="6" t="s">
        <v>2047</v>
      </c>
    </row>
    <row r="841" spans="1:7" x14ac:dyDescent="0.25">
      <c r="A841" s="3" t="s">
        <v>52</v>
      </c>
      <c r="B841" s="6" t="s">
        <v>2048</v>
      </c>
      <c r="C841" s="11" t="s">
        <v>2049</v>
      </c>
      <c r="D841" s="11" t="s">
        <v>95</v>
      </c>
      <c r="E841" s="11" t="s">
        <v>1108</v>
      </c>
      <c r="F841" s="3">
        <v>1981</v>
      </c>
      <c r="G841" s="6" t="s">
        <v>2050</v>
      </c>
    </row>
    <row r="842" spans="1:7" x14ac:dyDescent="0.25">
      <c r="A842" s="3" t="s">
        <v>52</v>
      </c>
      <c r="B842" s="11" t="s">
        <v>2051</v>
      </c>
      <c r="C842" s="11" t="s">
        <v>19</v>
      </c>
      <c r="D842" s="11" t="s">
        <v>2052</v>
      </c>
      <c r="E842" s="11" t="s">
        <v>728</v>
      </c>
      <c r="F842" s="3">
        <v>1981</v>
      </c>
      <c r="G842" s="6" t="s">
        <v>2053</v>
      </c>
    </row>
    <row r="843" spans="1:7" x14ac:dyDescent="0.25">
      <c r="A843" s="3" t="s">
        <v>52</v>
      </c>
      <c r="B843" s="6" t="s">
        <v>2054</v>
      </c>
      <c r="C843" s="6" t="s">
        <v>1430</v>
      </c>
      <c r="D843" s="6" t="s">
        <v>2055</v>
      </c>
      <c r="E843" s="6" t="s">
        <v>1136</v>
      </c>
      <c r="F843" s="3">
        <v>1981</v>
      </c>
      <c r="G843" s="6" t="s">
        <v>2056</v>
      </c>
    </row>
    <row r="844" spans="1:7" x14ac:dyDescent="0.25">
      <c r="A844" s="3" t="s">
        <v>52</v>
      </c>
      <c r="B844" s="6" t="s">
        <v>2057</v>
      </c>
      <c r="C844" s="11" t="s">
        <v>19</v>
      </c>
      <c r="D844" s="11" t="s">
        <v>179</v>
      </c>
      <c r="E844" s="11" t="s">
        <v>1423</v>
      </c>
      <c r="F844" s="3">
        <v>1981</v>
      </c>
      <c r="G844" s="6" t="s">
        <v>2058</v>
      </c>
    </row>
    <row r="845" spans="1:7" x14ac:dyDescent="0.25">
      <c r="A845" s="3" t="s">
        <v>245</v>
      </c>
      <c r="B845" s="6" t="s">
        <v>730</v>
      </c>
      <c r="C845" s="11" t="s">
        <v>309</v>
      </c>
      <c r="D845" s="11" t="s">
        <v>299</v>
      </c>
      <c r="E845" s="11" t="s">
        <v>1108</v>
      </c>
      <c r="F845" s="3">
        <v>1981</v>
      </c>
      <c r="G845" s="6" t="s">
        <v>2059</v>
      </c>
    </row>
    <row r="846" spans="1:7" x14ac:dyDescent="0.25">
      <c r="A846" s="3" t="s">
        <v>245</v>
      </c>
      <c r="B846" s="6" t="s">
        <v>1273</v>
      </c>
      <c r="C846" s="11" t="s">
        <v>971</v>
      </c>
      <c r="D846" s="11" t="s">
        <v>1274</v>
      </c>
      <c r="E846" s="11" t="s">
        <v>807</v>
      </c>
      <c r="F846" s="3">
        <v>1981</v>
      </c>
      <c r="G846" s="6" t="s">
        <v>2060</v>
      </c>
    </row>
    <row r="847" spans="1:7" x14ac:dyDescent="0.25">
      <c r="A847" s="3" t="s">
        <v>245</v>
      </c>
      <c r="B847" s="6" t="s">
        <v>2061</v>
      </c>
      <c r="C847" s="11" t="s">
        <v>2062</v>
      </c>
      <c r="D847" s="11" t="s">
        <v>2063</v>
      </c>
      <c r="E847" s="11" t="s">
        <v>1411</v>
      </c>
      <c r="F847" s="3">
        <v>1981</v>
      </c>
      <c r="G847" s="6" t="s">
        <v>2064</v>
      </c>
    </row>
    <row r="848" spans="1:7" x14ac:dyDescent="0.25">
      <c r="A848" s="3" t="s">
        <v>245</v>
      </c>
      <c r="B848" s="6" t="s">
        <v>2065</v>
      </c>
      <c r="C848" s="11" t="s">
        <v>238</v>
      </c>
      <c r="D848" s="11" t="s">
        <v>2066</v>
      </c>
      <c r="E848" s="11" t="s">
        <v>1136</v>
      </c>
      <c r="F848" s="3">
        <v>1981</v>
      </c>
      <c r="G848" s="6" t="s">
        <v>2067</v>
      </c>
    </row>
    <row r="849" spans="1:7" x14ac:dyDescent="0.25">
      <c r="A849" s="3" t="s">
        <v>245</v>
      </c>
      <c r="B849" s="6" t="s">
        <v>2068</v>
      </c>
      <c r="C849" s="11" t="s">
        <v>191</v>
      </c>
      <c r="D849" s="11" t="s">
        <v>2069</v>
      </c>
      <c r="E849" s="11" t="s">
        <v>2070</v>
      </c>
      <c r="F849" s="3">
        <v>1981</v>
      </c>
      <c r="G849" s="6" t="s">
        <v>2071</v>
      </c>
    </row>
    <row r="850" spans="1:7" x14ac:dyDescent="0.25">
      <c r="A850" s="3" t="s">
        <v>245</v>
      </c>
      <c r="B850" s="6" t="s">
        <v>2072</v>
      </c>
      <c r="C850" s="11" t="s">
        <v>1999</v>
      </c>
      <c r="D850" s="11" t="s">
        <v>2073</v>
      </c>
      <c r="E850" s="11" t="s">
        <v>1686</v>
      </c>
      <c r="F850" s="3">
        <v>1981</v>
      </c>
      <c r="G850" s="6" t="s">
        <v>2074</v>
      </c>
    </row>
    <row r="851" spans="1:7" x14ac:dyDescent="0.25">
      <c r="A851" s="3" t="s">
        <v>245</v>
      </c>
      <c r="B851" s="6" t="s">
        <v>1688</v>
      </c>
      <c r="C851" s="11" t="s">
        <v>309</v>
      </c>
      <c r="D851" s="11" t="s">
        <v>409</v>
      </c>
      <c r="E851" s="11" t="s">
        <v>1133</v>
      </c>
      <c r="F851" s="3">
        <v>1981</v>
      </c>
      <c r="G851" s="6" t="s">
        <v>2075</v>
      </c>
    </row>
    <row r="852" spans="1:7" x14ac:dyDescent="0.25">
      <c r="A852" s="3" t="s">
        <v>245</v>
      </c>
      <c r="B852" s="6" t="s">
        <v>2076</v>
      </c>
      <c r="C852" s="6" t="s">
        <v>102</v>
      </c>
      <c r="D852" s="6" t="s">
        <v>2077</v>
      </c>
      <c r="E852" s="6" t="s">
        <v>488</v>
      </c>
      <c r="F852" s="3">
        <v>1981</v>
      </c>
      <c r="G852" s="6" t="s">
        <v>2078</v>
      </c>
    </row>
    <row r="853" spans="1:7" x14ac:dyDescent="0.25">
      <c r="A853" s="3" t="s">
        <v>245</v>
      </c>
      <c r="B853" s="6" t="s">
        <v>2079</v>
      </c>
      <c r="C853" s="11" t="s">
        <v>981</v>
      </c>
      <c r="D853" s="11" t="s">
        <v>2080</v>
      </c>
      <c r="E853" s="11" t="s">
        <v>789</v>
      </c>
      <c r="F853" s="3">
        <v>1981</v>
      </c>
      <c r="G853" s="6" t="s">
        <v>2081</v>
      </c>
    </row>
    <row r="854" spans="1:7" x14ac:dyDescent="0.25">
      <c r="A854" s="3" t="s">
        <v>245</v>
      </c>
      <c r="B854" s="11" t="s">
        <v>2082</v>
      </c>
      <c r="C854" s="11" t="s">
        <v>391</v>
      </c>
      <c r="D854" s="11" t="s">
        <v>869</v>
      </c>
      <c r="E854" s="11" t="s">
        <v>1325</v>
      </c>
      <c r="F854" s="3">
        <v>1981</v>
      </c>
      <c r="G854" s="6" t="s">
        <v>2083</v>
      </c>
    </row>
    <row r="855" spans="1:7" x14ac:dyDescent="0.25">
      <c r="A855" s="3" t="s">
        <v>245</v>
      </c>
      <c r="B855" s="11" t="s">
        <v>2084</v>
      </c>
      <c r="C855" s="11" t="s">
        <v>2085</v>
      </c>
      <c r="D855" s="6"/>
      <c r="E855" s="6" t="s">
        <v>1136</v>
      </c>
      <c r="F855" s="3">
        <v>1981</v>
      </c>
      <c r="G855" s="6" t="s">
        <v>2086</v>
      </c>
    </row>
    <row r="856" spans="1:7" x14ac:dyDescent="0.25">
      <c r="A856" s="3" t="s">
        <v>245</v>
      </c>
      <c r="B856" s="6" t="s">
        <v>2087</v>
      </c>
      <c r="C856" s="11" t="s">
        <v>2088</v>
      </c>
      <c r="D856" s="11" t="s">
        <v>2089</v>
      </c>
      <c r="E856" s="11" t="s">
        <v>821</v>
      </c>
      <c r="F856" s="3">
        <v>1981</v>
      </c>
      <c r="G856" s="6" t="s">
        <v>2090</v>
      </c>
    </row>
    <row r="857" spans="1:7" x14ac:dyDescent="0.25">
      <c r="A857" s="3" t="s">
        <v>245</v>
      </c>
      <c r="B857" s="6" t="s">
        <v>1716</v>
      </c>
      <c r="C857" s="6" t="s">
        <v>1717</v>
      </c>
      <c r="D857" s="6" t="s">
        <v>1718</v>
      </c>
      <c r="E857" s="6" t="s">
        <v>379</v>
      </c>
      <c r="F857" s="3">
        <v>1981</v>
      </c>
      <c r="G857" s="6" t="s">
        <v>2091</v>
      </c>
    </row>
    <row r="858" spans="1:7" x14ac:dyDescent="0.25">
      <c r="A858" s="3" t="s">
        <v>245</v>
      </c>
      <c r="B858" s="6" t="s">
        <v>1344</v>
      </c>
      <c r="C858" s="11" t="s">
        <v>377</v>
      </c>
      <c r="D858" s="11" t="s">
        <v>21</v>
      </c>
      <c r="E858" s="11" t="s">
        <v>594</v>
      </c>
      <c r="F858" s="3">
        <v>1981</v>
      </c>
      <c r="G858" s="6" t="s">
        <v>2092</v>
      </c>
    </row>
    <row r="859" spans="1:7" x14ac:dyDescent="0.25">
      <c r="A859" s="3" t="s">
        <v>245</v>
      </c>
      <c r="B859" s="11" t="s">
        <v>2093</v>
      </c>
      <c r="C859" s="11" t="s">
        <v>2094</v>
      </c>
      <c r="D859" s="6"/>
      <c r="E859" s="6" t="s">
        <v>983</v>
      </c>
      <c r="F859" s="3">
        <v>1981</v>
      </c>
      <c r="G859" s="6" t="s">
        <v>2095</v>
      </c>
    </row>
    <row r="860" spans="1:7" x14ac:dyDescent="0.25">
      <c r="A860" s="3" t="s">
        <v>245</v>
      </c>
      <c r="B860" s="6" t="s">
        <v>1518</v>
      </c>
      <c r="C860" s="6" t="s">
        <v>594</v>
      </c>
      <c r="D860" s="6" t="s">
        <v>76</v>
      </c>
      <c r="E860" s="6" t="s">
        <v>789</v>
      </c>
      <c r="F860" s="3">
        <v>1981</v>
      </c>
      <c r="G860" s="6" t="s">
        <v>2096</v>
      </c>
    </row>
    <row r="861" spans="1:7" x14ac:dyDescent="0.25">
      <c r="A861" s="3" t="s">
        <v>245</v>
      </c>
      <c r="B861" s="6" t="s">
        <v>1974</v>
      </c>
      <c r="C861" s="11" t="s">
        <v>2097</v>
      </c>
      <c r="D861" s="11" t="s">
        <v>1177</v>
      </c>
      <c r="E861" s="11" t="s">
        <v>1686</v>
      </c>
      <c r="F861" s="3">
        <v>1981</v>
      </c>
      <c r="G861" s="6" t="s">
        <v>2098</v>
      </c>
    </row>
    <row r="862" spans="1:7" x14ac:dyDescent="0.25">
      <c r="A862" s="3" t="s">
        <v>245</v>
      </c>
      <c r="B862" s="11" t="s">
        <v>2099</v>
      </c>
      <c r="C862" s="11" t="s">
        <v>549</v>
      </c>
      <c r="D862" s="6"/>
      <c r="E862" s="6" t="s">
        <v>1335</v>
      </c>
      <c r="F862" s="3">
        <v>1981</v>
      </c>
      <c r="G862" s="6" t="s">
        <v>2100</v>
      </c>
    </row>
    <row r="863" spans="1:7" x14ac:dyDescent="0.25">
      <c r="B863" s="18"/>
      <c r="C863" s="22"/>
      <c r="D863" s="22"/>
      <c r="E863" s="22"/>
      <c r="G863" s="6"/>
    </row>
    <row r="864" spans="1:7" x14ac:dyDescent="0.25">
      <c r="A864" s="3" t="s">
        <v>52</v>
      </c>
      <c r="B864" s="18" t="s">
        <v>227</v>
      </c>
      <c r="C864" s="22" t="s">
        <v>409</v>
      </c>
      <c r="D864" s="22" t="s">
        <v>506</v>
      </c>
      <c r="E864" s="22" t="s">
        <v>1815</v>
      </c>
      <c r="F864" s="3">
        <v>1982</v>
      </c>
      <c r="G864" s="6" t="s">
        <v>2101</v>
      </c>
    </row>
    <row r="865" spans="1:7" x14ac:dyDescent="0.25">
      <c r="A865" s="3" t="s">
        <v>52</v>
      </c>
      <c r="B865" s="18" t="s">
        <v>983</v>
      </c>
      <c r="C865" s="22" t="s">
        <v>109</v>
      </c>
      <c r="D865" s="22" t="s">
        <v>295</v>
      </c>
      <c r="E865" s="22" t="s">
        <v>1025</v>
      </c>
      <c r="F865" s="3">
        <v>1982</v>
      </c>
      <c r="G865" s="6" t="s">
        <v>2102</v>
      </c>
    </row>
    <row r="866" spans="1:7" x14ac:dyDescent="0.25">
      <c r="A866" s="3" t="s">
        <v>52</v>
      </c>
      <c r="B866" s="6" t="s">
        <v>2103</v>
      </c>
      <c r="C866" s="6" t="s">
        <v>2104</v>
      </c>
      <c r="D866" s="6"/>
      <c r="E866" s="6" t="s">
        <v>594</v>
      </c>
      <c r="F866" s="3">
        <v>1982</v>
      </c>
      <c r="G866" s="6" t="s">
        <v>2105</v>
      </c>
    </row>
    <row r="867" spans="1:7" x14ac:dyDescent="0.25">
      <c r="A867" s="3" t="s">
        <v>52</v>
      </c>
      <c r="B867" s="18" t="s">
        <v>2106</v>
      </c>
      <c r="C867" s="22" t="s">
        <v>2107</v>
      </c>
      <c r="D867" s="22" t="s">
        <v>2108</v>
      </c>
      <c r="E867" s="22" t="s">
        <v>1025</v>
      </c>
      <c r="F867" s="3">
        <v>1982</v>
      </c>
      <c r="G867" s="6" t="s">
        <v>2109</v>
      </c>
    </row>
    <row r="868" spans="1:7" x14ac:dyDescent="0.25">
      <c r="A868" s="3" t="s">
        <v>52</v>
      </c>
      <c r="B868" s="18" t="s">
        <v>2110</v>
      </c>
      <c r="C868" s="22" t="s">
        <v>549</v>
      </c>
      <c r="D868" s="22" t="s">
        <v>208</v>
      </c>
      <c r="E868" s="22" t="s">
        <v>594</v>
      </c>
      <c r="F868" s="3">
        <v>1982</v>
      </c>
      <c r="G868" s="6" t="s">
        <v>2111</v>
      </c>
    </row>
    <row r="869" spans="1:7" x14ac:dyDescent="0.25">
      <c r="A869" s="3" t="s">
        <v>52</v>
      </c>
      <c r="B869" s="18" t="s">
        <v>2112</v>
      </c>
      <c r="C869" s="22" t="s">
        <v>20</v>
      </c>
      <c r="D869" s="22" t="s">
        <v>2113</v>
      </c>
      <c r="E869" s="22" t="s">
        <v>728</v>
      </c>
      <c r="F869" s="3">
        <v>1982</v>
      </c>
      <c r="G869" s="6" t="s">
        <v>2114</v>
      </c>
    </row>
    <row r="870" spans="1:7" x14ac:dyDescent="0.25">
      <c r="A870" s="3" t="s">
        <v>52</v>
      </c>
      <c r="B870" s="18" t="s">
        <v>2115</v>
      </c>
      <c r="C870" s="22" t="s">
        <v>1345</v>
      </c>
      <c r="D870" s="22" t="s">
        <v>2116</v>
      </c>
      <c r="E870" s="22" t="s">
        <v>474</v>
      </c>
      <c r="F870" s="3">
        <v>1982</v>
      </c>
      <c r="G870" s="6" t="s">
        <v>2117</v>
      </c>
    </row>
    <row r="871" spans="1:7" x14ac:dyDescent="0.25">
      <c r="A871" s="3" t="s">
        <v>52</v>
      </c>
      <c r="B871" s="18" t="s">
        <v>2118</v>
      </c>
      <c r="C871" s="22" t="s">
        <v>1006</v>
      </c>
      <c r="D871" s="22" t="s">
        <v>2119</v>
      </c>
      <c r="E871" s="22" t="s">
        <v>1108</v>
      </c>
      <c r="F871" s="3">
        <v>1982</v>
      </c>
      <c r="G871" s="6" t="s">
        <v>2120</v>
      </c>
    </row>
    <row r="872" spans="1:7" x14ac:dyDescent="0.25">
      <c r="A872" s="3" t="s">
        <v>52</v>
      </c>
      <c r="B872" s="18" t="s">
        <v>2121</v>
      </c>
      <c r="C872" s="22" t="s">
        <v>2122</v>
      </c>
      <c r="D872" s="22" t="s">
        <v>309</v>
      </c>
      <c r="E872" s="22" t="s">
        <v>594</v>
      </c>
      <c r="F872" s="3">
        <v>1982</v>
      </c>
      <c r="G872" s="6" t="s">
        <v>2123</v>
      </c>
    </row>
    <row r="873" spans="1:7" x14ac:dyDescent="0.25">
      <c r="A873" s="3" t="s">
        <v>52</v>
      </c>
      <c r="B873" s="18" t="s">
        <v>2124</v>
      </c>
      <c r="C873" s="22" t="s">
        <v>2125</v>
      </c>
      <c r="D873" s="22" t="s">
        <v>1585</v>
      </c>
      <c r="E873" s="22" t="s">
        <v>474</v>
      </c>
      <c r="F873" s="3">
        <v>1982</v>
      </c>
      <c r="G873" s="6" t="s">
        <v>2126</v>
      </c>
    </row>
    <row r="874" spans="1:7" x14ac:dyDescent="0.25">
      <c r="A874" s="3" t="s">
        <v>52</v>
      </c>
      <c r="B874" s="18" t="s">
        <v>2127</v>
      </c>
      <c r="C874" s="22" t="s">
        <v>2128</v>
      </c>
      <c r="D874" s="22" t="s">
        <v>66</v>
      </c>
      <c r="E874" s="22" t="s">
        <v>1411</v>
      </c>
      <c r="F874" s="3">
        <v>1982</v>
      </c>
      <c r="G874" s="6" t="s">
        <v>2129</v>
      </c>
    </row>
    <row r="875" spans="1:7" x14ac:dyDescent="0.25">
      <c r="A875" s="3" t="s">
        <v>52</v>
      </c>
      <c r="B875" s="22" t="s">
        <v>2130</v>
      </c>
      <c r="C875" s="22" t="s">
        <v>2131</v>
      </c>
      <c r="D875" s="18"/>
      <c r="E875" s="18" t="s">
        <v>941</v>
      </c>
      <c r="F875" s="3">
        <v>1982</v>
      </c>
      <c r="G875" s="6" t="s">
        <v>2132</v>
      </c>
    </row>
    <row r="876" spans="1:7" x14ac:dyDescent="0.25">
      <c r="A876" s="3" t="s">
        <v>52</v>
      </c>
      <c r="B876" s="18" t="s">
        <v>2133</v>
      </c>
      <c r="C876" s="22" t="s">
        <v>2134</v>
      </c>
      <c r="D876" s="22" t="s">
        <v>520</v>
      </c>
      <c r="E876" s="22" t="s">
        <v>2135</v>
      </c>
      <c r="F876" s="3">
        <v>1982</v>
      </c>
      <c r="G876" s="6" t="s">
        <v>2136</v>
      </c>
    </row>
    <row r="877" spans="1:7" x14ac:dyDescent="0.25">
      <c r="A877" s="3" t="s">
        <v>52</v>
      </c>
      <c r="B877" s="18" t="s">
        <v>2137</v>
      </c>
      <c r="C877" s="22" t="s">
        <v>2138</v>
      </c>
      <c r="D877" s="22" t="s">
        <v>2139</v>
      </c>
      <c r="E877" s="22" t="s">
        <v>1344</v>
      </c>
      <c r="F877" s="3">
        <v>1982</v>
      </c>
      <c r="G877" s="6" t="s">
        <v>2140</v>
      </c>
    </row>
    <row r="878" spans="1:7" x14ac:dyDescent="0.25">
      <c r="A878" s="3" t="s">
        <v>52</v>
      </c>
      <c r="B878" s="18" t="s">
        <v>2141</v>
      </c>
      <c r="C878" s="22" t="s">
        <v>1585</v>
      </c>
      <c r="D878" s="22" t="s">
        <v>2142</v>
      </c>
      <c r="E878" s="22" t="s">
        <v>789</v>
      </c>
      <c r="F878" s="3">
        <v>1982</v>
      </c>
      <c r="G878" s="6" t="s">
        <v>2143</v>
      </c>
    </row>
    <row r="879" spans="1:7" x14ac:dyDescent="0.25">
      <c r="A879" s="3" t="s">
        <v>52</v>
      </c>
      <c r="B879" s="22" t="s">
        <v>2144</v>
      </c>
      <c r="C879" s="22" t="s">
        <v>2145</v>
      </c>
      <c r="D879" s="18"/>
      <c r="E879" s="18" t="s">
        <v>474</v>
      </c>
      <c r="F879" s="3">
        <v>1982</v>
      </c>
      <c r="G879" s="6" t="s">
        <v>2146</v>
      </c>
    </row>
    <row r="880" spans="1:7" x14ac:dyDescent="0.25">
      <c r="A880" s="3" t="s">
        <v>52</v>
      </c>
      <c r="B880" s="18" t="s">
        <v>2147</v>
      </c>
      <c r="C880" s="22" t="s">
        <v>991</v>
      </c>
      <c r="D880" s="22" t="s">
        <v>1311</v>
      </c>
      <c r="E880" s="22" t="s">
        <v>1014</v>
      </c>
      <c r="F880" s="3">
        <v>1982</v>
      </c>
      <c r="G880" s="6" t="s">
        <v>2148</v>
      </c>
    </row>
    <row r="881" spans="1:7" x14ac:dyDescent="0.25">
      <c r="A881" s="3" t="s">
        <v>52</v>
      </c>
      <c r="B881" s="6" t="s">
        <v>2149</v>
      </c>
      <c r="C881" s="6" t="s">
        <v>2150</v>
      </c>
      <c r="D881" s="6" t="s">
        <v>1911</v>
      </c>
      <c r="E881" s="6" t="s">
        <v>805</v>
      </c>
      <c r="F881" s="3">
        <v>1982</v>
      </c>
      <c r="G881" s="6" t="s">
        <v>2151</v>
      </c>
    </row>
    <row r="882" spans="1:7" x14ac:dyDescent="0.25">
      <c r="A882" s="3" t="s">
        <v>52</v>
      </c>
      <c r="B882" s="18" t="s">
        <v>2152</v>
      </c>
      <c r="C882" s="22" t="s">
        <v>134</v>
      </c>
      <c r="D882" s="22" t="s">
        <v>1668</v>
      </c>
      <c r="E882" s="22" t="s">
        <v>1108</v>
      </c>
      <c r="F882" s="3">
        <v>1982</v>
      </c>
      <c r="G882" s="6" t="s">
        <v>2153</v>
      </c>
    </row>
    <row r="883" spans="1:7" x14ac:dyDescent="0.25">
      <c r="A883" s="3" t="s">
        <v>52</v>
      </c>
      <c r="B883" s="6" t="s">
        <v>2154</v>
      </c>
      <c r="C883" s="6" t="s">
        <v>1177</v>
      </c>
      <c r="D883" s="6" t="s">
        <v>1192</v>
      </c>
      <c r="E883" s="6" t="s">
        <v>474</v>
      </c>
      <c r="F883" s="3">
        <v>1982</v>
      </c>
      <c r="G883" s="6" t="s">
        <v>2155</v>
      </c>
    </row>
    <row r="884" spans="1:7" x14ac:dyDescent="0.25">
      <c r="A884" s="3" t="s">
        <v>52</v>
      </c>
      <c r="B884" s="18" t="s">
        <v>2156</v>
      </c>
      <c r="C884" s="22" t="s">
        <v>2157</v>
      </c>
      <c r="D884" s="22" t="s">
        <v>1344</v>
      </c>
      <c r="E884" s="22" t="s">
        <v>1007</v>
      </c>
      <c r="F884" s="3">
        <v>1982</v>
      </c>
      <c r="G884" s="6" t="s">
        <v>2158</v>
      </c>
    </row>
    <row r="885" spans="1:7" x14ac:dyDescent="0.25">
      <c r="A885" s="3" t="s">
        <v>52</v>
      </c>
      <c r="B885" s="18" t="s">
        <v>2159</v>
      </c>
      <c r="C885" s="22" t="s">
        <v>76</v>
      </c>
      <c r="D885" s="22" t="s">
        <v>2160</v>
      </c>
      <c r="E885" s="22" t="s">
        <v>594</v>
      </c>
      <c r="F885" s="3">
        <v>1982</v>
      </c>
      <c r="G885" s="6" t="s">
        <v>2161</v>
      </c>
    </row>
    <row r="886" spans="1:7" x14ac:dyDescent="0.25">
      <c r="A886" s="3" t="s">
        <v>52</v>
      </c>
      <c r="B886" s="18" t="s">
        <v>2162</v>
      </c>
      <c r="C886" s="22" t="s">
        <v>309</v>
      </c>
      <c r="D886" s="22" t="s">
        <v>882</v>
      </c>
      <c r="E886" s="22" t="s">
        <v>941</v>
      </c>
      <c r="F886" s="3">
        <v>1982</v>
      </c>
      <c r="G886" s="6" t="s">
        <v>2163</v>
      </c>
    </row>
    <row r="887" spans="1:7" x14ac:dyDescent="0.25">
      <c r="A887" s="3" t="s">
        <v>52</v>
      </c>
      <c r="B887" s="22" t="s">
        <v>54</v>
      </c>
      <c r="C887" s="22" t="s">
        <v>2164</v>
      </c>
      <c r="D887" s="18" t="s">
        <v>1509</v>
      </c>
      <c r="E887" s="18" t="s">
        <v>2165</v>
      </c>
      <c r="F887" s="3">
        <v>1982</v>
      </c>
      <c r="G887" s="6" t="s">
        <v>2166</v>
      </c>
    </row>
    <row r="888" spans="1:7" x14ac:dyDescent="0.25">
      <c r="A888" s="3" t="s">
        <v>52</v>
      </c>
      <c r="B888" s="18" t="s">
        <v>2167</v>
      </c>
      <c r="C888" s="22" t="s">
        <v>102</v>
      </c>
      <c r="D888" s="22" t="s">
        <v>774</v>
      </c>
      <c r="E888" s="22" t="s">
        <v>728</v>
      </c>
      <c r="F888" s="3">
        <v>1982</v>
      </c>
      <c r="G888" s="6" t="s">
        <v>2168</v>
      </c>
    </row>
    <row r="889" spans="1:7" x14ac:dyDescent="0.25">
      <c r="A889" s="3" t="s">
        <v>52</v>
      </c>
      <c r="B889" s="18" t="s">
        <v>2169</v>
      </c>
      <c r="C889" s="22" t="s">
        <v>2170</v>
      </c>
      <c r="D889" s="22" t="s">
        <v>2171</v>
      </c>
      <c r="E889" s="22" t="s">
        <v>852</v>
      </c>
      <c r="F889" s="3">
        <v>1982</v>
      </c>
      <c r="G889" s="6" t="s">
        <v>2172</v>
      </c>
    </row>
    <row r="890" spans="1:7" x14ac:dyDescent="0.25">
      <c r="A890" s="3" t="s">
        <v>52</v>
      </c>
      <c r="B890" s="18" t="s">
        <v>422</v>
      </c>
      <c r="C890" s="22" t="s">
        <v>1786</v>
      </c>
      <c r="D890" s="22" t="s">
        <v>2173</v>
      </c>
      <c r="E890" s="22" t="s">
        <v>789</v>
      </c>
      <c r="F890" s="3">
        <v>1982</v>
      </c>
      <c r="G890" s="6" t="s">
        <v>2174</v>
      </c>
    </row>
    <row r="891" spans="1:7" x14ac:dyDescent="0.25">
      <c r="A891" s="3" t="s">
        <v>52</v>
      </c>
      <c r="B891" s="18" t="s">
        <v>2175</v>
      </c>
      <c r="C891" s="22" t="s">
        <v>1049</v>
      </c>
      <c r="D891" s="22" t="s">
        <v>849</v>
      </c>
      <c r="E891" s="22" t="s">
        <v>1136</v>
      </c>
      <c r="F891" s="3">
        <v>1982</v>
      </c>
      <c r="G891" s="6" t="s">
        <v>2176</v>
      </c>
    </row>
    <row r="892" spans="1:7" x14ac:dyDescent="0.25">
      <c r="A892" s="3" t="s">
        <v>52</v>
      </c>
      <c r="B892" s="6" t="s">
        <v>48</v>
      </c>
      <c r="C892" s="6" t="s">
        <v>1707</v>
      </c>
      <c r="D892" s="6" t="s">
        <v>66</v>
      </c>
      <c r="E892" s="6" t="s">
        <v>2177</v>
      </c>
      <c r="F892" s="3">
        <v>1982</v>
      </c>
      <c r="G892" s="6" t="s">
        <v>2178</v>
      </c>
    </row>
    <row r="893" spans="1:7" x14ac:dyDescent="0.25">
      <c r="A893" s="3" t="s">
        <v>52</v>
      </c>
      <c r="B893" s="18" t="s">
        <v>2179</v>
      </c>
      <c r="C893" s="22" t="s">
        <v>2180</v>
      </c>
      <c r="D893" s="22" t="s">
        <v>520</v>
      </c>
      <c r="E893" s="22" t="s">
        <v>1423</v>
      </c>
      <c r="F893" s="3">
        <v>1982</v>
      </c>
      <c r="G893" s="6" t="s">
        <v>2181</v>
      </c>
    </row>
    <row r="894" spans="1:7" x14ac:dyDescent="0.25">
      <c r="A894" s="3" t="s">
        <v>245</v>
      </c>
      <c r="B894" s="18" t="s">
        <v>2182</v>
      </c>
      <c r="C894" s="22" t="s">
        <v>238</v>
      </c>
      <c r="D894" s="22" t="s">
        <v>487</v>
      </c>
      <c r="E894" s="22" t="s">
        <v>1055</v>
      </c>
      <c r="F894" s="3">
        <v>1982</v>
      </c>
      <c r="G894" s="6" t="s">
        <v>2183</v>
      </c>
    </row>
    <row r="895" spans="1:7" x14ac:dyDescent="0.25">
      <c r="A895" s="3" t="s">
        <v>245</v>
      </c>
      <c r="B895" s="18" t="s">
        <v>1411</v>
      </c>
      <c r="C895" s="22" t="s">
        <v>239</v>
      </c>
      <c r="D895" s="22" t="s">
        <v>2184</v>
      </c>
      <c r="E895" s="22" t="s">
        <v>1108</v>
      </c>
      <c r="F895" s="3">
        <v>1982</v>
      </c>
      <c r="G895" s="6" t="s">
        <v>2185</v>
      </c>
    </row>
    <row r="896" spans="1:7" x14ac:dyDescent="0.25">
      <c r="A896" s="3" t="s">
        <v>245</v>
      </c>
      <c r="B896" s="6" t="s">
        <v>2186</v>
      </c>
      <c r="C896" s="6" t="s">
        <v>601</v>
      </c>
      <c r="D896" s="6" t="s">
        <v>272</v>
      </c>
      <c r="E896" s="6" t="s">
        <v>474</v>
      </c>
      <c r="F896" s="3">
        <v>1982</v>
      </c>
      <c r="G896" s="6" t="s">
        <v>2187</v>
      </c>
    </row>
    <row r="897" spans="1:7" x14ac:dyDescent="0.25">
      <c r="A897" s="3" t="s">
        <v>245</v>
      </c>
      <c r="B897" s="6" t="s">
        <v>2188</v>
      </c>
      <c r="C897" s="6" t="s">
        <v>2189</v>
      </c>
      <c r="D897" s="6"/>
      <c r="E897" s="6" t="s">
        <v>941</v>
      </c>
      <c r="F897" s="3">
        <v>1982</v>
      </c>
      <c r="G897" s="6" t="s">
        <v>2190</v>
      </c>
    </row>
    <row r="898" spans="1:7" x14ac:dyDescent="0.25">
      <c r="A898" s="3" t="s">
        <v>245</v>
      </c>
      <c r="B898" s="18" t="s">
        <v>1788</v>
      </c>
      <c r="C898" s="22" t="s">
        <v>409</v>
      </c>
      <c r="D898" s="22" t="s">
        <v>17</v>
      </c>
      <c r="E898" s="22" t="s">
        <v>1240</v>
      </c>
      <c r="F898" s="3">
        <v>1982</v>
      </c>
      <c r="G898" s="6" t="s">
        <v>2191</v>
      </c>
    </row>
    <row r="899" spans="1:7" x14ac:dyDescent="0.25">
      <c r="A899" s="3" t="s">
        <v>245</v>
      </c>
      <c r="B899" s="18" t="s">
        <v>613</v>
      </c>
      <c r="C899" s="22" t="s">
        <v>391</v>
      </c>
      <c r="D899" s="22" t="s">
        <v>2192</v>
      </c>
      <c r="E899" s="22" t="s">
        <v>28</v>
      </c>
      <c r="F899" s="3">
        <v>1982</v>
      </c>
      <c r="G899" s="6" t="s">
        <v>2193</v>
      </c>
    </row>
    <row r="900" spans="1:7" x14ac:dyDescent="0.25">
      <c r="A900" s="3" t="s">
        <v>245</v>
      </c>
      <c r="B900" s="18" t="s">
        <v>347</v>
      </c>
      <c r="C900" s="22" t="s">
        <v>1793</v>
      </c>
      <c r="D900" s="22" t="s">
        <v>1794</v>
      </c>
      <c r="E900" s="22" t="s">
        <v>379</v>
      </c>
      <c r="F900" s="3">
        <v>1982</v>
      </c>
      <c r="G900" s="6" t="s">
        <v>2194</v>
      </c>
    </row>
    <row r="901" spans="1:7" x14ac:dyDescent="0.25">
      <c r="A901" s="3" t="s">
        <v>245</v>
      </c>
      <c r="B901" s="18" t="s">
        <v>2195</v>
      </c>
      <c r="C901" s="22" t="s">
        <v>2196</v>
      </c>
      <c r="D901" s="22" t="s">
        <v>601</v>
      </c>
      <c r="E901" s="22" t="s">
        <v>1014</v>
      </c>
      <c r="F901" s="3">
        <v>1982</v>
      </c>
      <c r="G901" s="6" t="s">
        <v>2197</v>
      </c>
    </row>
    <row r="902" spans="1:7" x14ac:dyDescent="0.25">
      <c r="A902" s="3" t="s">
        <v>245</v>
      </c>
      <c r="B902" s="22" t="s">
        <v>2198</v>
      </c>
      <c r="C902" s="22" t="s">
        <v>2199</v>
      </c>
      <c r="D902" s="18"/>
      <c r="E902" s="18" t="s">
        <v>474</v>
      </c>
      <c r="F902" s="3">
        <v>1982</v>
      </c>
      <c r="G902" s="6" t="s">
        <v>2200</v>
      </c>
    </row>
    <row r="903" spans="1:7" x14ac:dyDescent="0.25">
      <c r="A903" s="3" t="s">
        <v>245</v>
      </c>
      <c r="B903" s="6" t="s">
        <v>2201</v>
      </c>
      <c r="C903" s="6" t="s">
        <v>2202</v>
      </c>
      <c r="D903" s="6" t="s">
        <v>2203</v>
      </c>
      <c r="E903" s="6" t="s">
        <v>789</v>
      </c>
      <c r="F903" s="3">
        <v>1982</v>
      </c>
      <c r="G903" s="6" t="s">
        <v>2204</v>
      </c>
    </row>
    <row r="904" spans="1:7" x14ac:dyDescent="0.25">
      <c r="A904" s="3" t="s">
        <v>245</v>
      </c>
      <c r="B904" s="22" t="s">
        <v>2205</v>
      </c>
      <c r="C904" s="22" t="s">
        <v>2206</v>
      </c>
      <c r="D904" s="18"/>
      <c r="E904" s="18" t="s">
        <v>789</v>
      </c>
      <c r="F904" s="3">
        <v>1982</v>
      </c>
      <c r="G904" s="6" t="s">
        <v>2207</v>
      </c>
    </row>
    <row r="905" spans="1:7" x14ac:dyDescent="0.25">
      <c r="A905" s="3" t="s">
        <v>245</v>
      </c>
      <c r="B905" s="18" t="s">
        <v>2208</v>
      </c>
      <c r="C905" s="22" t="s">
        <v>2209</v>
      </c>
      <c r="D905" s="22" t="s">
        <v>1192</v>
      </c>
      <c r="E905" s="22" t="s">
        <v>1055</v>
      </c>
      <c r="F905" s="3">
        <v>1982</v>
      </c>
      <c r="G905" s="6" t="s">
        <v>2210</v>
      </c>
    </row>
    <row r="906" spans="1:7" x14ac:dyDescent="0.25">
      <c r="A906" s="3" t="s">
        <v>245</v>
      </c>
      <c r="B906" s="22" t="s">
        <v>2211</v>
      </c>
      <c r="C906" s="22" t="s">
        <v>2212</v>
      </c>
      <c r="D906" s="18" t="s">
        <v>2213</v>
      </c>
      <c r="E906" s="18" t="s">
        <v>28</v>
      </c>
      <c r="F906" s="3">
        <v>1982</v>
      </c>
      <c r="G906" s="6" t="s">
        <v>2214</v>
      </c>
    </row>
    <row r="907" spans="1:7" x14ac:dyDescent="0.25">
      <c r="A907" s="3" t="s">
        <v>245</v>
      </c>
      <c r="B907" s="18" t="s">
        <v>1594</v>
      </c>
      <c r="C907" s="22" t="s">
        <v>19</v>
      </c>
      <c r="D907" s="22" t="s">
        <v>1595</v>
      </c>
      <c r="E907" s="22" t="s">
        <v>807</v>
      </c>
      <c r="F907" s="3">
        <v>1982</v>
      </c>
      <c r="G907" s="6" t="s">
        <v>2215</v>
      </c>
    </row>
    <row r="908" spans="1:7" x14ac:dyDescent="0.25">
      <c r="A908" s="3" t="s">
        <v>245</v>
      </c>
      <c r="B908" s="6" t="s">
        <v>2216</v>
      </c>
      <c r="C908" s="6" t="s">
        <v>1184</v>
      </c>
      <c r="D908" s="6"/>
      <c r="E908" s="6" t="s">
        <v>789</v>
      </c>
      <c r="F908" s="3">
        <v>1982</v>
      </c>
      <c r="G908" s="6" t="s">
        <v>2217</v>
      </c>
    </row>
    <row r="909" spans="1:7" x14ac:dyDescent="0.25">
      <c r="A909" s="3" t="s">
        <v>245</v>
      </c>
      <c r="B909" s="18" t="s">
        <v>1341</v>
      </c>
      <c r="C909" s="22" t="s">
        <v>165</v>
      </c>
      <c r="D909" s="22" t="s">
        <v>191</v>
      </c>
      <c r="E909" s="22" t="s">
        <v>594</v>
      </c>
      <c r="F909" s="3">
        <v>1982</v>
      </c>
      <c r="G909" s="6" t="s">
        <v>2218</v>
      </c>
    </row>
    <row r="910" spans="1:7" x14ac:dyDescent="0.25">
      <c r="A910" s="3" t="s">
        <v>245</v>
      </c>
      <c r="B910" s="6" t="s">
        <v>2219</v>
      </c>
      <c r="C910" s="6" t="s">
        <v>20</v>
      </c>
      <c r="D910" s="6" t="s">
        <v>2220</v>
      </c>
      <c r="E910" s="6" t="s">
        <v>1240</v>
      </c>
      <c r="F910" s="3">
        <v>1982</v>
      </c>
      <c r="G910" s="6" t="s">
        <v>2221</v>
      </c>
    </row>
    <row r="911" spans="1:7" x14ac:dyDescent="0.25">
      <c r="B911" s="2"/>
      <c r="C911" s="2"/>
      <c r="D911" s="6"/>
      <c r="E911" s="6"/>
      <c r="G911" s="6"/>
    </row>
    <row r="912" spans="1:7" x14ac:dyDescent="0.25">
      <c r="A912" s="3" t="s">
        <v>52</v>
      </c>
      <c r="B912" s="18" t="s">
        <v>2222</v>
      </c>
      <c r="C912" s="22" t="s">
        <v>2209</v>
      </c>
      <c r="D912" s="22" t="s">
        <v>2223</v>
      </c>
      <c r="E912" s="22" t="s">
        <v>1240</v>
      </c>
      <c r="F912" s="3">
        <v>1983</v>
      </c>
      <c r="G912" s="6" t="s">
        <v>2224</v>
      </c>
    </row>
    <row r="913" spans="1:7" x14ac:dyDescent="0.25">
      <c r="A913" s="3" t="s">
        <v>52</v>
      </c>
      <c r="B913" s="18" t="s">
        <v>2225</v>
      </c>
      <c r="C913" s="22" t="s">
        <v>225</v>
      </c>
      <c r="D913" s="22" t="s">
        <v>101</v>
      </c>
      <c r="E913" s="22" t="s">
        <v>852</v>
      </c>
      <c r="F913" s="3">
        <v>1983</v>
      </c>
      <c r="G913" s="6" t="s">
        <v>2226</v>
      </c>
    </row>
    <row r="914" spans="1:7" x14ac:dyDescent="0.25">
      <c r="A914" s="3" t="s">
        <v>52</v>
      </c>
      <c r="B914" s="18" t="s">
        <v>1460</v>
      </c>
      <c r="C914" s="22" t="s">
        <v>239</v>
      </c>
      <c r="D914" s="22" t="s">
        <v>466</v>
      </c>
      <c r="E914" s="22" t="s">
        <v>1325</v>
      </c>
      <c r="F914" s="3">
        <v>1983</v>
      </c>
      <c r="G914" s="6" t="s">
        <v>2227</v>
      </c>
    </row>
    <row r="915" spans="1:7" x14ac:dyDescent="0.25">
      <c r="A915" s="3" t="s">
        <v>52</v>
      </c>
      <c r="B915" s="18" t="s">
        <v>2228</v>
      </c>
      <c r="C915" s="22" t="s">
        <v>2229</v>
      </c>
      <c r="D915" s="22"/>
      <c r="E915" s="22" t="s">
        <v>821</v>
      </c>
      <c r="F915" s="3">
        <v>1983</v>
      </c>
      <c r="G915" s="6" t="s">
        <v>2230</v>
      </c>
    </row>
    <row r="916" spans="1:7" x14ac:dyDescent="0.25">
      <c r="A916" s="3" t="s">
        <v>52</v>
      </c>
      <c r="B916" s="18" t="s">
        <v>168</v>
      </c>
      <c r="C916" s="22" t="s">
        <v>20</v>
      </c>
      <c r="D916" s="22" t="s">
        <v>661</v>
      </c>
      <c r="E916" s="22" t="s">
        <v>1423</v>
      </c>
      <c r="F916" s="3">
        <v>1983</v>
      </c>
      <c r="G916" s="6" t="s">
        <v>2231</v>
      </c>
    </row>
    <row r="917" spans="1:7" x14ac:dyDescent="0.25">
      <c r="A917" s="3" t="s">
        <v>52</v>
      </c>
      <c r="B917" s="18" t="s">
        <v>2232</v>
      </c>
      <c r="C917" s="22" t="s">
        <v>2233</v>
      </c>
      <c r="D917" s="22" t="s">
        <v>2234</v>
      </c>
      <c r="E917" s="22" t="s">
        <v>1169</v>
      </c>
      <c r="F917" s="3">
        <v>1983</v>
      </c>
      <c r="G917" s="6" t="s">
        <v>2235</v>
      </c>
    </row>
    <row r="918" spans="1:7" x14ac:dyDescent="0.25">
      <c r="A918" s="3" t="s">
        <v>52</v>
      </c>
      <c r="B918" s="6" t="s">
        <v>821</v>
      </c>
      <c r="C918" s="6" t="s">
        <v>2236</v>
      </c>
      <c r="D918" s="6" t="s">
        <v>1425</v>
      </c>
      <c r="E918" s="6" t="s">
        <v>789</v>
      </c>
      <c r="F918" s="3">
        <v>1983</v>
      </c>
      <c r="G918" s="6" t="s">
        <v>2237</v>
      </c>
    </row>
    <row r="919" spans="1:7" x14ac:dyDescent="0.25">
      <c r="A919" s="3" t="s">
        <v>52</v>
      </c>
      <c r="B919" s="18" t="s">
        <v>2238</v>
      </c>
      <c r="C919" s="22" t="s">
        <v>2239</v>
      </c>
      <c r="D919" s="22" t="s">
        <v>2203</v>
      </c>
      <c r="E919" s="22" t="s">
        <v>1344</v>
      </c>
      <c r="F919" s="3">
        <v>1983</v>
      </c>
      <c r="G919" s="6" t="s">
        <v>2240</v>
      </c>
    </row>
    <row r="920" spans="1:7" x14ac:dyDescent="0.25">
      <c r="A920" s="3" t="s">
        <v>52</v>
      </c>
      <c r="B920" s="18" t="s">
        <v>2241</v>
      </c>
      <c r="C920" s="22" t="s">
        <v>1835</v>
      </c>
      <c r="D920" s="22" t="s">
        <v>2242</v>
      </c>
      <c r="E920" s="22" t="s">
        <v>28</v>
      </c>
      <c r="F920" s="3">
        <v>1983</v>
      </c>
      <c r="G920" s="6" t="s">
        <v>2243</v>
      </c>
    </row>
    <row r="921" spans="1:7" x14ac:dyDescent="0.25">
      <c r="A921" s="3" t="s">
        <v>52</v>
      </c>
      <c r="B921" s="18" t="s">
        <v>2244</v>
      </c>
      <c r="C921" s="22" t="s">
        <v>1155</v>
      </c>
      <c r="D921" s="22" t="s">
        <v>2116</v>
      </c>
      <c r="E921" s="22" t="s">
        <v>1007</v>
      </c>
      <c r="F921" s="3">
        <v>1983</v>
      </c>
      <c r="G921" s="6" t="s">
        <v>2245</v>
      </c>
    </row>
    <row r="922" spans="1:7" x14ac:dyDescent="0.25">
      <c r="A922" s="3" t="s">
        <v>52</v>
      </c>
      <c r="B922" s="22" t="s">
        <v>2246</v>
      </c>
      <c r="C922" s="22" t="s">
        <v>2247</v>
      </c>
      <c r="D922" s="18"/>
      <c r="E922" s="18" t="s">
        <v>474</v>
      </c>
      <c r="F922" s="3">
        <v>1983</v>
      </c>
      <c r="G922" s="6" t="s">
        <v>2248</v>
      </c>
    </row>
    <row r="923" spans="1:7" x14ac:dyDescent="0.25">
      <c r="A923" s="3" t="s">
        <v>52</v>
      </c>
      <c r="B923" s="22" t="s">
        <v>2249</v>
      </c>
      <c r="C923" s="22" t="s">
        <v>1155</v>
      </c>
      <c r="D923" s="18"/>
      <c r="E923" s="18" t="s">
        <v>1423</v>
      </c>
      <c r="F923" s="3">
        <v>1983</v>
      </c>
      <c r="G923" s="6" t="s">
        <v>2250</v>
      </c>
    </row>
    <row r="924" spans="1:7" x14ac:dyDescent="0.25">
      <c r="A924" s="3" t="s">
        <v>52</v>
      </c>
      <c r="B924" s="22" t="s">
        <v>2251</v>
      </c>
      <c r="C924" s="22" t="s">
        <v>391</v>
      </c>
      <c r="D924" s="18"/>
      <c r="E924" s="18" t="s">
        <v>789</v>
      </c>
      <c r="F924" s="3">
        <v>1983</v>
      </c>
      <c r="G924" s="6" t="s">
        <v>2252</v>
      </c>
    </row>
    <row r="925" spans="1:7" x14ac:dyDescent="0.25">
      <c r="A925" s="3" t="s">
        <v>52</v>
      </c>
      <c r="B925" s="18" t="s">
        <v>1505</v>
      </c>
      <c r="C925" s="22" t="s">
        <v>2253</v>
      </c>
      <c r="D925" s="22" t="s">
        <v>597</v>
      </c>
      <c r="E925" s="22" t="s">
        <v>2177</v>
      </c>
      <c r="F925" s="3">
        <v>1983</v>
      </c>
      <c r="G925" s="6" t="s">
        <v>2254</v>
      </c>
    </row>
    <row r="926" spans="1:7" x14ac:dyDescent="0.25">
      <c r="A926" s="3" t="s">
        <v>52</v>
      </c>
      <c r="B926" s="18" t="s">
        <v>2255</v>
      </c>
      <c r="C926" s="22" t="s">
        <v>1098</v>
      </c>
      <c r="D926" s="22" t="s">
        <v>2256</v>
      </c>
      <c r="E926" s="22" t="s">
        <v>594</v>
      </c>
      <c r="F926" s="3">
        <v>1983</v>
      </c>
      <c r="G926" s="6" t="s">
        <v>2257</v>
      </c>
    </row>
    <row r="927" spans="1:7" x14ac:dyDescent="0.25">
      <c r="A927" s="3" t="s">
        <v>52</v>
      </c>
      <c r="B927" s="18" t="s">
        <v>2258</v>
      </c>
      <c r="C927" s="22" t="s">
        <v>2236</v>
      </c>
      <c r="D927" s="22" t="s">
        <v>1192</v>
      </c>
      <c r="E927" s="22" t="s">
        <v>1335</v>
      </c>
      <c r="F927" s="3">
        <v>1983</v>
      </c>
      <c r="G927" s="6" t="s">
        <v>2259</v>
      </c>
    </row>
    <row r="928" spans="1:7" x14ac:dyDescent="0.25">
      <c r="A928" s="3" t="s">
        <v>52</v>
      </c>
      <c r="B928" s="22" t="s">
        <v>2260</v>
      </c>
      <c r="C928" s="22" t="s">
        <v>1155</v>
      </c>
      <c r="D928" s="18"/>
      <c r="E928" s="18" t="s">
        <v>1169</v>
      </c>
      <c r="F928" s="3">
        <v>1983</v>
      </c>
      <c r="G928" s="6" t="s">
        <v>2261</v>
      </c>
    </row>
    <row r="929" spans="1:7" x14ac:dyDescent="0.25">
      <c r="A929" s="3" t="s">
        <v>52</v>
      </c>
      <c r="B929" s="18" t="s">
        <v>114</v>
      </c>
      <c r="C929" s="22" t="s">
        <v>2262</v>
      </c>
      <c r="D929" s="22" t="s">
        <v>2263</v>
      </c>
      <c r="E929" s="22" t="s">
        <v>1014</v>
      </c>
      <c r="F929" s="3">
        <v>1983</v>
      </c>
      <c r="G929" s="6" t="s">
        <v>2264</v>
      </c>
    </row>
    <row r="930" spans="1:7" x14ac:dyDescent="0.25">
      <c r="A930" s="3" t="s">
        <v>52</v>
      </c>
      <c r="B930" s="18" t="s">
        <v>2265</v>
      </c>
      <c r="C930" s="22" t="s">
        <v>2266</v>
      </c>
      <c r="D930" s="22" t="s">
        <v>2267</v>
      </c>
      <c r="E930" s="22" t="s">
        <v>1411</v>
      </c>
      <c r="F930" s="3">
        <v>1983</v>
      </c>
      <c r="G930" s="6" t="s">
        <v>2268</v>
      </c>
    </row>
    <row r="931" spans="1:7" x14ac:dyDescent="0.25">
      <c r="A931" s="3" t="s">
        <v>52</v>
      </c>
      <c r="B931" s="18" t="s">
        <v>1709</v>
      </c>
      <c r="C931" s="22" t="s">
        <v>2269</v>
      </c>
      <c r="D931" s="22" t="s">
        <v>2270</v>
      </c>
      <c r="E931" s="22" t="s">
        <v>2271</v>
      </c>
      <c r="F931" s="3">
        <v>1983</v>
      </c>
      <c r="G931" s="6" t="s">
        <v>2272</v>
      </c>
    </row>
    <row r="932" spans="1:7" x14ac:dyDescent="0.25">
      <c r="A932" s="3" t="s">
        <v>52</v>
      </c>
      <c r="B932" s="18" t="s">
        <v>2273</v>
      </c>
      <c r="C932" s="22" t="s">
        <v>2274</v>
      </c>
      <c r="D932" s="22" t="s">
        <v>2275</v>
      </c>
      <c r="E932" s="22" t="s">
        <v>474</v>
      </c>
      <c r="F932" s="3">
        <v>1983</v>
      </c>
      <c r="G932" s="6" t="s">
        <v>2276</v>
      </c>
    </row>
    <row r="933" spans="1:7" x14ac:dyDescent="0.25">
      <c r="A933" s="3" t="s">
        <v>52</v>
      </c>
      <c r="B933" s="6" t="s">
        <v>2277</v>
      </c>
      <c r="C933" s="6" t="s">
        <v>2278</v>
      </c>
      <c r="D933" s="6"/>
      <c r="E933" s="6" t="s">
        <v>1411</v>
      </c>
      <c r="F933" s="3">
        <v>1983</v>
      </c>
      <c r="G933" s="6" t="s">
        <v>2279</v>
      </c>
    </row>
    <row r="934" spans="1:7" x14ac:dyDescent="0.25">
      <c r="A934" s="3" t="s">
        <v>52</v>
      </c>
      <c r="B934" s="18" t="s">
        <v>2280</v>
      </c>
      <c r="C934" s="22" t="s">
        <v>151</v>
      </c>
      <c r="D934" s="22" t="s">
        <v>1269</v>
      </c>
      <c r="E934" s="22" t="s">
        <v>474</v>
      </c>
      <c r="F934" s="3">
        <v>1983</v>
      </c>
      <c r="G934" s="6" t="s">
        <v>2281</v>
      </c>
    </row>
    <row r="935" spans="1:7" x14ac:dyDescent="0.25">
      <c r="A935" s="3" t="s">
        <v>52</v>
      </c>
      <c r="B935" s="18" t="s">
        <v>2282</v>
      </c>
      <c r="C935" s="22" t="s">
        <v>581</v>
      </c>
      <c r="D935" s="22" t="s">
        <v>272</v>
      </c>
      <c r="E935" s="22" t="s">
        <v>1025</v>
      </c>
      <c r="F935" s="3">
        <v>1983</v>
      </c>
      <c r="G935" s="6" t="s">
        <v>2283</v>
      </c>
    </row>
    <row r="936" spans="1:7" x14ac:dyDescent="0.25">
      <c r="A936" s="3" t="s">
        <v>52</v>
      </c>
      <c r="B936" s="18" t="s">
        <v>184</v>
      </c>
      <c r="C936" s="22" t="s">
        <v>2097</v>
      </c>
      <c r="D936" s="22" t="s">
        <v>1315</v>
      </c>
      <c r="E936" s="22" t="s">
        <v>1007</v>
      </c>
      <c r="F936" s="3">
        <v>1983</v>
      </c>
      <c r="G936" s="6" t="s">
        <v>2284</v>
      </c>
    </row>
    <row r="937" spans="1:7" x14ac:dyDescent="0.25">
      <c r="A937" s="3" t="s">
        <v>52</v>
      </c>
      <c r="B937" s="18" t="s">
        <v>2285</v>
      </c>
      <c r="C937" s="22" t="s">
        <v>2286</v>
      </c>
      <c r="D937" s="22" t="s">
        <v>2287</v>
      </c>
      <c r="E937" s="22" t="s">
        <v>379</v>
      </c>
      <c r="F937" s="3">
        <v>1983</v>
      </c>
      <c r="G937" s="6" t="s">
        <v>2288</v>
      </c>
    </row>
    <row r="938" spans="1:7" x14ac:dyDescent="0.25">
      <c r="A938" s="3" t="s">
        <v>52</v>
      </c>
      <c r="B938" s="18" t="s">
        <v>1260</v>
      </c>
      <c r="C938" s="22" t="s">
        <v>2289</v>
      </c>
      <c r="D938" s="22" t="s">
        <v>377</v>
      </c>
      <c r="E938" s="22" t="s">
        <v>1169</v>
      </c>
      <c r="F938" s="3">
        <v>1983</v>
      </c>
      <c r="G938" s="6" t="s">
        <v>2290</v>
      </c>
    </row>
    <row r="939" spans="1:7" x14ac:dyDescent="0.25">
      <c r="A939" s="3" t="s">
        <v>52</v>
      </c>
      <c r="B939" s="6" t="s">
        <v>1974</v>
      </c>
      <c r="C939" s="6" t="s">
        <v>66</v>
      </c>
      <c r="D939" s="6" t="s">
        <v>2291</v>
      </c>
      <c r="E939" s="6" t="s">
        <v>28</v>
      </c>
      <c r="F939" s="3">
        <v>1983</v>
      </c>
      <c r="G939" s="6" t="s">
        <v>2292</v>
      </c>
    </row>
    <row r="940" spans="1:7" x14ac:dyDescent="0.25">
      <c r="A940" s="3" t="s">
        <v>52</v>
      </c>
      <c r="B940" s="6" t="s">
        <v>2293</v>
      </c>
      <c r="C940" s="6" t="s">
        <v>932</v>
      </c>
      <c r="D940" s="6" t="s">
        <v>2294</v>
      </c>
      <c r="E940" s="6" t="s">
        <v>2177</v>
      </c>
      <c r="F940" s="3">
        <v>1983</v>
      </c>
      <c r="G940" s="6" t="s">
        <v>2295</v>
      </c>
    </row>
    <row r="941" spans="1:7" x14ac:dyDescent="0.25">
      <c r="A941" s="3" t="s">
        <v>52</v>
      </c>
      <c r="B941" s="18" t="s">
        <v>2296</v>
      </c>
      <c r="C941" s="22" t="s">
        <v>151</v>
      </c>
      <c r="D941" s="22" t="s">
        <v>66</v>
      </c>
      <c r="E941" s="22" t="s">
        <v>1136</v>
      </c>
      <c r="F941" s="3">
        <v>1983</v>
      </c>
      <c r="G941" s="6" t="s">
        <v>2297</v>
      </c>
    </row>
    <row r="942" spans="1:7" x14ac:dyDescent="0.25">
      <c r="A942" s="3" t="s">
        <v>52</v>
      </c>
      <c r="B942" s="18" t="s">
        <v>2298</v>
      </c>
      <c r="C942" s="22" t="s">
        <v>712</v>
      </c>
      <c r="D942" s="22" t="s">
        <v>2299</v>
      </c>
      <c r="E942" s="22" t="s">
        <v>1471</v>
      </c>
      <c r="F942" s="3">
        <v>1983</v>
      </c>
      <c r="G942" s="6" t="s">
        <v>2300</v>
      </c>
    </row>
    <row r="943" spans="1:7" x14ac:dyDescent="0.25">
      <c r="A943" s="3" t="s">
        <v>52</v>
      </c>
      <c r="B943" s="22" t="s">
        <v>2301</v>
      </c>
      <c r="C943" s="22" t="s">
        <v>2302</v>
      </c>
      <c r="D943" s="18"/>
      <c r="E943" s="18" t="s">
        <v>1417</v>
      </c>
      <c r="F943" s="3">
        <v>1983</v>
      </c>
      <c r="G943" s="6" t="s">
        <v>2303</v>
      </c>
    </row>
    <row r="944" spans="1:7" x14ac:dyDescent="0.25">
      <c r="A944" s="3" t="s">
        <v>245</v>
      </c>
      <c r="B944" s="6" t="s">
        <v>2304</v>
      </c>
      <c r="C944" s="6" t="s">
        <v>712</v>
      </c>
      <c r="D944" s="6" t="s">
        <v>390</v>
      </c>
      <c r="E944" s="6" t="s">
        <v>1108</v>
      </c>
      <c r="F944" s="3">
        <v>1983</v>
      </c>
      <c r="G944" s="6" t="s">
        <v>2305</v>
      </c>
    </row>
    <row r="945" spans="1:7" x14ac:dyDescent="0.25">
      <c r="A945" s="3" t="s">
        <v>245</v>
      </c>
      <c r="B945" s="18" t="s">
        <v>1881</v>
      </c>
      <c r="C945" s="22" t="s">
        <v>1782</v>
      </c>
      <c r="D945" s="22" t="s">
        <v>1882</v>
      </c>
      <c r="E945" s="22" t="s">
        <v>789</v>
      </c>
      <c r="F945" s="3">
        <v>1983</v>
      </c>
      <c r="G945" s="6" t="s">
        <v>2306</v>
      </c>
    </row>
    <row r="946" spans="1:7" x14ac:dyDescent="0.25">
      <c r="A946" s="3" t="s">
        <v>245</v>
      </c>
      <c r="B946" s="22" t="s">
        <v>1764</v>
      </c>
      <c r="C946" s="22" t="s">
        <v>578</v>
      </c>
      <c r="D946" s="18"/>
      <c r="E946" s="18" t="s">
        <v>1108</v>
      </c>
      <c r="F946" s="3">
        <v>1983</v>
      </c>
      <c r="G946" s="6" t="s">
        <v>2307</v>
      </c>
    </row>
    <row r="947" spans="1:7" x14ac:dyDescent="0.25">
      <c r="A947" s="3" t="s">
        <v>245</v>
      </c>
      <c r="B947" s="18" t="s">
        <v>1528</v>
      </c>
      <c r="C947" s="22" t="s">
        <v>620</v>
      </c>
      <c r="D947" s="22" t="s">
        <v>487</v>
      </c>
      <c r="E947" s="22" t="s">
        <v>1108</v>
      </c>
      <c r="F947" s="3">
        <v>1983</v>
      </c>
      <c r="G947" s="6" t="s">
        <v>2308</v>
      </c>
    </row>
    <row r="948" spans="1:7" x14ac:dyDescent="0.25">
      <c r="A948" s="3" t="s">
        <v>245</v>
      </c>
      <c r="B948" s="6" t="s">
        <v>2309</v>
      </c>
      <c r="C948" s="6" t="s">
        <v>2310</v>
      </c>
      <c r="D948" s="6"/>
      <c r="E948" s="6" t="s">
        <v>821</v>
      </c>
      <c r="F948" s="3">
        <v>1983</v>
      </c>
      <c r="G948" s="6" t="s">
        <v>2311</v>
      </c>
    </row>
    <row r="949" spans="1:7" x14ac:dyDescent="0.25">
      <c r="A949" s="3" t="s">
        <v>245</v>
      </c>
      <c r="B949" s="18" t="s">
        <v>347</v>
      </c>
      <c r="C949" s="22" t="s">
        <v>2312</v>
      </c>
      <c r="D949" s="22" t="s">
        <v>553</v>
      </c>
      <c r="E949" s="22" t="s">
        <v>1169</v>
      </c>
      <c r="F949" s="3">
        <v>1983</v>
      </c>
      <c r="G949" s="6" t="s">
        <v>2313</v>
      </c>
    </row>
    <row r="950" spans="1:7" x14ac:dyDescent="0.25">
      <c r="A950" s="3" t="s">
        <v>245</v>
      </c>
      <c r="B950" s="18" t="s">
        <v>1324</v>
      </c>
      <c r="C950" s="22" t="s">
        <v>924</v>
      </c>
      <c r="D950" s="22" t="s">
        <v>21</v>
      </c>
      <c r="E950" s="22" t="s">
        <v>805</v>
      </c>
      <c r="F950" s="3">
        <v>1983</v>
      </c>
      <c r="G950" s="6" t="s">
        <v>2314</v>
      </c>
    </row>
    <row r="951" spans="1:7" x14ac:dyDescent="0.25">
      <c r="A951" s="3" t="s">
        <v>245</v>
      </c>
      <c r="B951" s="18" t="s">
        <v>1700</v>
      </c>
      <c r="C951" s="22" t="s">
        <v>238</v>
      </c>
      <c r="D951" s="22" t="s">
        <v>1701</v>
      </c>
      <c r="E951" s="22" t="s">
        <v>1025</v>
      </c>
      <c r="F951" s="3">
        <v>1983</v>
      </c>
      <c r="G951" s="6" t="s">
        <v>2315</v>
      </c>
    </row>
    <row r="952" spans="1:7" x14ac:dyDescent="0.25">
      <c r="A952" s="3" t="s">
        <v>245</v>
      </c>
      <c r="B952" s="18" t="s">
        <v>329</v>
      </c>
      <c r="C952" s="22" t="s">
        <v>2316</v>
      </c>
      <c r="D952" s="22" t="s">
        <v>2317</v>
      </c>
      <c r="E952" s="22" t="s">
        <v>1240</v>
      </c>
      <c r="F952" s="3">
        <v>1983</v>
      </c>
      <c r="G952" s="6" t="s">
        <v>2318</v>
      </c>
    </row>
    <row r="953" spans="1:7" x14ac:dyDescent="0.25">
      <c r="A953" s="3" t="s">
        <v>245</v>
      </c>
      <c r="B953" s="18" t="s">
        <v>2319</v>
      </c>
      <c r="C953" s="22" t="s">
        <v>2320</v>
      </c>
      <c r="D953" s="22" t="s">
        <v>1280</v>
      </c>
      <c r="E953" s="22" t="s">
        <v>1055</v>
      </c>
      <c r="F953" s="3">
        <v>1983</v>
      </c>
      <c r="G953" s="6" t="s">
        <v>2321</v>
      </c>
    </row>
    <row r="954" spans="1:7" x14ac:dyDescent="0.25">
      <c r="A954" s="3" t="s">
        <v>245</v>
      </c>
      <c r="B954" s="22" t="s">
        <v>2322</v>
      </c>
      <c r="C954" s="22" t="s">
        <v>2323</v>
      </c>
      <c r="D954" s="18"/>
      <c r="E954" s="18" t="s">
        <v>983</v>
      </c>
      <c r="F954" s="3">
        <v>1983</v>
      </c>
      <c r="G954" s="6" t="s">
        <v>2324</v>
      </c>
    </row>
    <row r="955" spans="1:7" x14ac:dyDescent="0.25">
      <c r="A955" s="3" t="s">
        <v>245</v>
      </c>
      <c r="B955" s="18" t="s">
        <v>2325</v>
      </c>
      <c r="C955" s="22" t="s">
        <v>141</v>
      </c>
      <c r="D955" s="22" t="s">
        <v>620</v>
      </c>
      <c r="E955" s="22" t="s">
        <v>1417</v>
      </c>
      <c r="F955" s="3">
        <v>1983</v>
      </c>
      <c r="G955" s="6" t="s">
        <v>2326</v>
      </c>
    </row>
    <row r="956" spans="1:7" x14ac:dyDescent="0.25">
      <c r="A956" s="3" t="s">
        <v>245</v>
      </c>
      <c r="B956" s="18" t="s">
        <v>2327</v>
      </c>
      <c r="C956" s="22" t="s">
        <v>506</v>
      </c>
      <c r="D956" s="22" t="s">
        <v>2328</v>
      </c>
      <c r="E956" s="22" t="s">
        <v>2329</v>
      </c>
      <c r="F956" s="3">
        <v>1983</v>
      </c>
      <c r="G956" s="6" t="s">
        <v>2330</v>
      </c>
    </row>
    <row r="957" spans="1:7" x14ac:dyDescent="0.25">
      <c r="A957" s="3" t="s">
        <v>245</v>
      </c>
      <c r="B957" s="6" t="s">
        <v>1827</v>
      </c>
      <c r="C957" s="6" t="s">
        <v>118</v>
      </c>
      <c r="D957" s="6" t="s">
        <v>869</v>
      </c>
      <c r="E957" s="6" t="s">
        <v>1423</v>
      </c>
      <c r="F957" s="3">
        <v>1983</v>
      </c>
      <c r="G957" s="6" t="s">
        <v>2331</v>
      </c>
    </row>
    <row r="958" spans="1:7" x14ac:dyDescent="0.25">
      <c r="A958" s="3" t="s">
        <v>245</v>
      </c>
      <c r="B958" s="6" t="s">
        <v>2332</v>
      </c>
      <c r="C958" s="6" t="s">
        <v>101</v>
      </c>
      <c r="D958" s="6" t="s">
        <v>17</v>
      </c>
      <c r="E958" s="6" t="s">
        <v>1185</v>
      </c>
      <c r="F958" s="3">
        <v>1983</v>
      </c>
      <c r="G958" s="6" t="s">
        <v>2333</v>
      </c>
    </row>
    <row r="959" spans="1:7" x14ac:dyDescent="0.25">
      <c r="A959" s="3" t="s">
        <v>245</v>
      </c>
      <c r="B959" s="18" t="s">
        <v>1344</v>
      </c>
      <c r="C959" s="22" t="s">
        <v>2334</v>
      </c>
      <c r="D959" s="22" t="s">
        <v>2220</v>
      </c>
      <c r="E959" s="22" t="s">
        <v>1185</v>
      </c>
      <c r="F959" s="3">
        <v>1983</v>
      </c>
      <c r="G959" s="6" t="s">
        <v>2335</v>
      </c>
    </row>
    <row r="960" spans="1:7" x14ac:dyDescent="0.25">
      <c r="A960" s="3" t="s">
        <v>245</v>
      </c>
      <c r="B960" s="22" t="s">
        <v>1445</v>
      </c>
      <c r="C960" s="22" t="s">
        <v>2336</v>
      </c>
      <c r="D960" s="18"/>
      <c r="E960" s="18" t="s">
        <v>1108</v>
      </c>
      <c r="F960" s="3">
        <v>1983</v>
      </c>
      <c r="G960" s="6" t="s">
        <v>2337</v>
      </c>
    </row>
    <row r="961" spans="1:7" x14ac:dyDescent="0.25">
      <c r="A961" s="3" t="s">
        <v>245</v>
      </c>
      <c r="B961" s="18" t="s">
        <v>2338</v>
      </c>
      <c r="C961" s="22" t="s">
        <v>109</v>
      </c>
      <c r="D961" s="22" t="s">
        <v>309</v>
      </c>
      <c r="E961" s="22" t="s">
        <v>2165</v>
      </c>
      <c r="F961" s="3">
        <v>1983</v>
      </c>
      <c r="G961" s="6" t="s">
        <v>2339</v>
      </c>
    </row>
    <row r="962" spans="1:7" x14ac:dyDescent="0.25">
      <c r="A962" s="3" t="s">
        <v>245</v>
      </c>
      <c r="B962" s="18" t="s">
        <v>260</v>
      </c>
      <c r="C962" s="22" t="s">
        <v>2340</v>
      </c>
      <c r="D962" s="22" t="s">
        <v>774</v>
      </c>
      <c r="E962" s="22" t="s">
        <v>347</v>
      </c>
      <c r="F962" s="3">
        <v>1983</v>
      </c>
      <c r="G962" s="6" t="s">
        <v>2341</v>
      </c>
    </row>
    <row r="963" spans="1:7" x14ac:dyDescent="0.25">
      <c r="B963" s="2"/>
      <c r="C963" s="2"/>
      <c r="D963" s="6"/>
      <c r="E963" s="6"/>
      <c r="G963" s="6"/>
    </row>
    <row r="964" spans="1:7" x14ac:dyDescent="0.25">
      <c r="A964" s="3" t="s">
        <v>52</v>
      </c>
      <c r="B964" s="22" t="s">
        <v>567</v>
      </c>
      <c r="C964" s="22" t="s">
        <v>594</v>
      </c>
      <c r="D964" s="18"/>
      <c r="E964" s="18" t="s">
        <v>474</v>
      </c>
      <c r="F964" s="3">
        <v>1984</v>
      </c>
      <c r="G964" s="6" t="s">
        <v>2342</v>
      </c>
    </row>
    <row r="965" spans="1:7" x14ac:dyDescent="0.25">
      <c r="A965" s="3" t="s">
        <v>52</v>
      </c>
      <c r="B965" s="18" t="s">
        <v>2343</v>
      </c>
      <c r="C965" s="22" t="s">
        <v>1920</v>
      </c>
      <c r="D965" s="22" t="s">
        <v>1433</v>
      </c>
      <c r="E965" s="22" t="s">
        <v>347</v>
      </c>
      <c r="F965" s="3">
        <v>1984</v>
      </c>
      <c r="G965" s="6" t="s">
        <v>2344</v>
      </c>
    </row>
    <row r="966" spans="1:7" x14ac:dyDescent="0.25">
      <c r="A966" s="3" t="s">
        <v>52</v>
      </c>
      <c r="B966" s="18" t="s">
        <v>1768</v>
      </c>
      <c r="C966" s="22" t="s">
        <v>2345</v>
      </c>
      <c r="D966" s="22" t="s">
        <v>1177</v>
      </c>
      <c r="E966" s="22" t="s">
        <v>1471</v>
      </c>
      <c r="F966" s="3">
        <v>1984</v>
      </c>
      <c r="G966" s="6" t="s">
        <v>2346</v>
      </c>
    </row>
    <row r="967" spans="1:7" x14ac:dyDescent="0.25">
      <c r="A967" s="3" t="s">
        <v>52</v>
      </c>
      <c r="B967" s="18" t="s">
        <v>2347</v>
      </c>
      <c r="C967" s="22" t="s">
        <v>1502</v>
      </c>
      <c r="D967" s="22" t="s">
        <v>812</v>
      </c>
      <c r="E967" s="22" t="s">
        <v>941</v>
      </c>
      <c r="F967" s="3">
        <v>1984</v>
      </c>
      <c r="G967" s="6" t="s">
        <v>2348</v>
      </c>
    </row>
    <row r="968" spans="1:7" x14ac:dyDescent="0.25">
      <c r="A968" s="3" t="s">
        <v>52</v>
      </c>
      <c r="B968" s="22" t="s">
        <v>2349</v>
      </c>
      <c r="C968" s="22" t="s">
        <v>2350</v>
      </c>
      <c r="D968" s="18"/>
      <c r="E968" s="18" t="s">
        <v>1025</v>
      </c>
      <c r="F968" s="3">
        <v>1984</v>
      </c>
      <c r="G968" s="6" t="s">
        <v>2351</v>
      </c>
    </row>
    <row r="969" spans="1:7" x14ac:dyDescent="0.25">
      <c r="A969" s="3" t="s">
        <v>52</v>
      </c>
      <c r="B969" s="18" t="s">
        <v>550</v>
      </c>
      <c r="C969" s="22" t="s">
        <v>2352</v>
      </c>
      <c r="D969" s="22" t="s">
        <v>520</v>
      </c>
      <c r="E969" s="22" t="s">
        <v>1014</v>
      </c>
      <c r="F969" s="3">
        <v>1984</v>
      </c>
      <c r="G969" s="6" t="s">
        <v>2353</v>
      </c>
    </row>
    <row r="970" spans="1:7" x14ac:dyDescent="0.25">
      <c r="A970" s="3" t="s">
        <v>52</v>
      </c>
      <c r="B970" s="22" t="s">
        <v>2354</v>
      </c>
      <c r="C970" s="22" t="s">
        <v>2355</v>
      </c>
      <c r="D970" s="18"/>
      <c r="E970" s="18" t="s">
        <v>293</v>
      </c>
      <c r="F970" s="3">
        <v>1984</v>
      </c>
      <c r="G970" s="6" t="s">
        <v>2356</v>
      </c>
    </row>
    <row r="971" spans="1:7" x14ac:dyDescent="0.25">
      <c r="A971" s="3" t="s">
        <v>52</v>
      </c>
      <c r="B971" s="18" t="s">
        <v>1492</v>
      </c>
      <c r="C971" s="22" t="s">
        <v>2357</v>
      </c>
      <c r="D971" s="22" t="s">
        <v>1311</v>
      </c>
      <c r="E971" s="22" t="s">
        <v>474</v>
      </c>
      <c r="F971" s="3">
        <v>1984</v>
      </c>
      <c r="G971" s="6" t="s">
        <v>2358</v>
      </c>
    </row>
    <row r="972" spans="1:7" x14ac:dyDescent="0.25">
      <c r="A972" s="3" t="s">
        <v>52</v>
      </c>
      <c r="B972" s="18" t="s">
        <v>2359</v>
      </c>
      <c r="C972" s="22" t="s">
        <v>2360</v>
      </c>
      <c r="D972" s="22" t="s">
        <v>2361</v>
      </c>
      <c r="E972" s="22" t="s">
        <v>1014</v>
      </c>
      <c r="F972" s="3">
        <v>1984</v>
      </c>
      <c r="G972" s="6" t="s">
        <v>2362</v>
      </c>
    </row>
    <row r="973" spans="1:7" x14ac:dyDescent="0.25">
      <c r="A973" s="3" t="s">
        <v>52</v>
      </c>
      <c r="B973" s="18" t="s">
        <v>1268</v>
      </c>
      <c r="C973" s="22" t="s">
        <v>2363</v>
      </c>
      <c r="D973" s="22" t="s">
        <v>2364</v>
      </c>
      <c r="E973" s="22" t="s">
        <v>1136</v>
      </c>
      <c r="F973" s="3">
        <v>1984</v>
      </c>
      <c r="G973" s="6" t="s">
        <v>2365</v>
      </c>
    </row>
    <row r="974" spans="1:7" x14ac:dyDescent="0.25">
      <c r="A974" s="3" t="s">
        <v>52</v>
      </c>
      <c r="B974" s="18" t="s">
        <v>2366</v>
      </c>
      <c r="C974" s="22" t="s">
        <v>1685</v>
      </c>
      <c r="D974" s="22" t="s">
        <v>2367</v>
      </c>
      <c r="E974" s="22" t="s">
        <v>1686</v>
      </c>
      <c r="F974" s="3">
        <v>1984</v>
      </c>
      <c r="G974" s="6" t="s">
        <v>2368</v>
      </c>
    </row>
    <row r="975" spans="1:7" x14ac:dyDescent="0.25">
      <c r="A975" s="3" t="s">
        <v>52</v>
      </c>
      <c r="B975" s="22" t="s">
        <v>2369</v>
      </c>
      <c r="C975" s="22" t="s">
        <v>239</v>
      </c>
      <c r="D975" s="18"/>
      <c r="E975" s="18" t="s">
        <v>807</v>
      </c>
      <c r="F975" s="3">
        <v>1984</v>
      </c>
      <c r="G975" s="6" t="s">
        <v>2370</v>
      </c>
    </row>
    <row r="976" spans="1:7" x14ac:dyDescent="0.25">
      <c r="A976" s="3" t="s">
        <v>52</v>
      </c>
      <c r="B976" s="18" t="s">
        <v>2371</v>
      </c>
      <c r="C976" s="22" t="s">
        <v>409</v>
      </c>
      <c r="D976" s="22" t="s">
        <v>735</v>
      </c>
      <c r="E976" s="22" t="s">
        <v>1025</v>
      </c>
      <c r="F976" s="3">
        <v>1984</v>
      </c>
      <c r="G976" s="6" t="s">
        <v>2372</v>
      </c>
    </row>
    <row r="977" spans="1:7" x14ac:dyDescent="0.25">
      <c r="A977" s="3" t="s">
        <v>52</v>
      </c>
      <c r="B977" s="18" t="s">
        <v>535</v>
      </c>
      <c r="C977" s="22" t="s">
        <v>2062</v>
      </c>
      <c r="D977" s="22" t="s">
        <v>553</v>
      </c>
      <c r="E977" s="22" t="s">
        <v>594</v>
      </c>
      <c r="F977" s="3">
        <v>1984</v>
      </c>
      <c r="G977" s="6" t="s">
        <v>2373</v>
      </c>
    </row>
    <row r="978" spans="1:7" x14ac:dyDescent="0.25">
      <c r="A978" s="3" t="s">
        <v>52</v>
      </c>
      <c r="B978" s="22" t="s">
        <v>2374</v>
      </c>
      <c r="C978" s="22" t="s">
        <v>1714</v>
      </c>
      <c r="D978" s="18"/>
      <c r="E978" s="18" t="s">
        <v>789</v>
      </c>
      <c r="F978" s="3">
        <v>1984</v>
      </c>
      <c r="G978" s="6" t="s">
        <v>2375</v>
      </c>
    </row>
    <row r="979" spans="1:7" x14ac:dyDescent="0.25">
      <c r="A979" s="3" t="s">
        <v>2376</v>
      </c>
      <c r="B979" s="18" t="s">
        <v>2377</v>
      </c>
      <c r="C979" s="22" t="s">
        <v>581</v>
      </c>
      <c r="D979" s="22" t="s">
        <v>306</v>
      </c>
      <c r="E979" s="6" t="s">
        <v>10</v>
      </c>
      <c r="F979" s="3">
        <v>1984</v>
      </c>
      <c r="G979" s="6" t="s">
        <v>2378</v>
      </c>
    </row>
    <row r="980" spans="1:7" x14ac:dyDescent="0.25">
      <c r="A980" s="3" t="s">
        <v>245</v>
      </c>
      <c r="B980" s="18" t="s">
        <v>541</v>
      </c>
      <c r="C980" s="22" t="s">
        <v>1502</v>
      </c>
      <c r="D980" s="22" t="s">
        <v>991</v>
      </c>
      <c r="E980" s="22" t="s">
        <v>347</v>
      </c>
      <c r="F980" s="3">
        <v>1984</v>
      </c>
      <c r="G980" s="6" t="s">
        <v>2379</v>
      </c>
    </row>
    <row r="981" spans="1:7" x14ac:dyDescent="0.25">
      <c r="A981" s="3" t="s">
        <v>245</v>
      </c>
      <c r="B981" s="18" t="s">
        <v>1274</v>
      </c>
      <c r="C981" s="22" t="s">
        <v>2380</v>
      </c>
      <c r="D981" s="22" t="s">
        <v>882</v>
      </c>
      <c r="E981" s="22" t="s">
        <v>1169</v>
      </c>
      <c r="F981" s="3">
        <v>1984</v>
      </c>
      <c r="G981" s="6" t="s">
        <v>2381</v>
      </c>
    </row>
    <row r="982" spans="1:7" x14ac:dyDescent="0.25">
      <c r="A982" s="3" t="s">
        <v>245</v>
      </c>
      <c r="B982" s="18" t="s">
        <v>2382</v>
      </c>
      <c r="C982" s="22" t="s">
        <v>2383</v>
      </c>
      <c r="D982" s="22" t="s">
        <v>559</v>
      </c>
      <c r="E982" s="22" t="s">
        <v>474</v>
      </c>
      <c r="F982" s="3">
        <v>1984</v>
      </c>
      <c r="G982" s="6" t="s">
        <v>2384</v>
      </c>
    </row>
    <row r="983" spans="1:7" x14ac:dyDescent="0.25">
      <c r="A983" s="3" t="s">
        <v>245</v>
      </c>
      <c r="B983" s="18" t="s">
        <v>2385</v>
      </c>
      <c r="C983" s="22" t="s">
        <v>578</v>
      </c>
      <c r="D983" s="22" t="s">
        <v>506</v>
      </c>
      <c r="E983" s="22" t="s">
        <v>1108</v>
      </c>
      <c r="F983" s="3">
        <v>1984</v>
      </c>
      <c r="G983" s="6" t="s">
        <v>2386</v>
      </c>
    </row>
    <row r="984" spans="1:7" x14ac:dyDescent="0.25">
      <c r="A984" s="3" t="s">
        <v>245</v>
      </c>
      <c r="B984" s="18" t="s">
        <v>2387</v>
      </c>
      <c r="C984" s="22" t="s">
        <v>151</v>
      </c>
      <c r="D984" s="22" t="s">
        <v>1701</v>
      </c>
      <c r="E984" s="22" t="s">
        <v>2165</v>
      </c>
      <c r="F984" s="3">
        <v>1984</v>
      </c>
      <c r="G984" s="6" t="s">
        <v>2388</v>
      </c>
    </row>
    <row r="985" spans="1:7" x14ac:dyDescent="0.25">
      <c r="A985" s="3" t="s">
        <v>245</v>
      </c>
      <c r="B985" s="18" t="s">
        <v>2389</v>
      </c>
      <c r="C985" s="22" t="s">
        <v>2390</v>
      </c>
      <c r="D985" s="22" t="s">
        <v>2391</v>
      </c>
      <c r="E985" s="22" t="s">
        <v>728</v>
      </c>
      <c r="F985" s="3">
        <v>1984</v>
      </c>
      <c r="G985" s="6" t="s">
        <v>2392</v>
      </c>
    </row>
    <row r="986" spans="1:7" x14ac:dyDescent="0.25">
      <c r="A986" s="3" t="s">
        <v>245</v>
      </c>
      <c r="B986" s="18" t="s">
        <v>2393</v>
      </c>
      <c r="C986" s="22" t="s">
        <v>66</v>
      </c>
      <c r="D986" s="22" t="s">
        <v>239</v>
      </c>
      <c r="E986" s="22" t="s">
        <v>1402</v>
      </c>
      <c r="F986" s="3">
        <v>1984</v>
      </c>
      <c r="G986" s="6" t="s">
        <v>2394</v>
      </c>
    </row>
    <row r="987" spans="1:7" x14ac:dyDescent="0.25">
      <c r="A987" s="3" t="s">
        <v>245</v>
      </c>
      <c r="B987" s="18" t="s">
        <v>719</v>
      </c>
      <c r="C987" s="22" t="s">
        <v>1584</v>
      </c>
      <c r="D987" s="22" t="s">
        <v>1585</v>
      </c>
      <c r="E987" s="22" t="s">
        <v>1055</v>
      </c>
      <c r="F987" s="3">
        <v>1984</v>
      </c>
      <c r="G987" s="6" t="s">
        <v>2395</v>
      </c>
    </row>
    <row r="988" spans="1:7" x14ac:dyDescent="0.25">
      <c r="A988" s="3" t="s">
        <v>245</v>
      </c>
      <c r="B988" s="18" t="s">
        <v>2396</v>
      </c>
      <c r="C988" s="22" t="s">
        <v>54</v>
      </c>
      <c r="D988" s="22" t="s">
        <v>960</v>
      </c>
      <c r="E988" s="22" t="s">
        <v>1402</v>
      </c>
      <c r="F988" s="3">
        <v>1984</v>
      </c>
      <c r="G988" s="6" t="s">
        <v>2397</v>
      </c>
    </row>
    <row r="989" spans="1:7" x14ac:dyDescent="0.25">
      <c r="A989" s="3" t="s">
        <v>245</v>
      </c>
      <c r="B989" s="22" t="s">
        <v>2398</v>
      </c>
      <c r="C989" s="22" t="s">
        <v>991</v>
      </c>
      <c r="D989" s="18"/>
      <c r="E989" s="18" t="s">
        <v>1423</v>
      </c>
      <c r="F989" s="3">
        <v>1984</v>
      </c>
      <c r="G989" s="6" t="s">
        <v>2399</v>
      </c>
    </row>
    <row r="990" spans="1:7" x14ac:dyDescent="0.25">
      <c r="A990" s="3" t="s">
        <v>245</v>
      </c>
      <c r="B990" s="18" t="s">
        <v>2400</v>
      </c>
      <c r="C990" s="22" t="s">
        <v>620</v>
      </c>
      <c r="D990" s="22" t="s">
        <v>549</v>
      </c>
      <c r="E990" s="22" t="s">
        <v>1402</v>
      </c>
      <c r="F990" s="3">
        <v>1984</v>
      </c>
      <c r="G990" s="6" t="s">
        <v>2401</v>
      </c>
    </row>
    <row r="991" spans="1:7" x14ac:dyDescent="0.25">
      <c r="A991" s="3" t="s">
        <v>245</v>
      </c>
      <c r="B991" s="18" t="s">
        <v>1344</v>
      </c>
      <c r="C991" s="22" t="s">
        <v>655</v>
      </c>
      <c r="D991" s="22" t="s">
        <v>2402</v>
      </c>
      <c r="E991" s="22" t="s">
        <v>1007</v>
      </c>
      <c r="F991" s="3">
        <v>1984</v>
      </c>
      <c r="G991" s="6" t="s">
        <v>2403</v>
      </c>
    </row>
    <row r="992" spans="1:7" x14ac:dyDescent="0.25">
      <c r="A992" s="3" t="s">
        <v>245</v>
      </c>
      <c r="B992" s="22" t="s">
        <v>2404</v>
      </c>
      <c r="C992" s="22" t="s">
        <v>2405</v>
      </c>
      <c r="D992" s="18"/>
      <c r="E992" s="18" t="s">
        <v>1055</v>
      </c>
      <c r="F992" s="3">
        <v>1984</v>
      </c>
      <c r="G992" s="6" t="s">
        <v>2406</v>
      </c>
    </row>
    <row r="993" spans="1:7" x14ac:dyDescent="0.25">
      <c r="A993" s="3" t="s">
        <v>245</v>
      </c>
      <c r="B993" s="22" t="s">
        <v>2407</v>
      </c>
      <c r="C993" s="22" t="s">
        <v>2408</v>
      </c>
      <c r="D993" s="18"/>
      <c r="E993" s="18" t="s">
        <v>1471</v>
      </c>
      <c r="F993" s="3">
        <v>1984</v>
      </c>
      <c r="G993" s="6" t="s">
        <v>2409</v>
      </c>
    </row>
    <row r="994" spans="1:7" x14ac:dyDescent="0.25">
      <c r="A994" s="1" t="s">
        <v>245</v>
      </c>
      <c r="B994" s="22" t="s">
        <v>2410</v>
      </c>
      <c r="C994" s="22" t="s">
        <v>2411</v>
      </c>
      <c r="D994" s="18"/>
      <c r="E994" s="6" t="s">
        <v>10</v>
      </c>
      <c r="F994" s="3">
        <v>1984</v>
      </c>
      <c r="G994" s="6" t="s">
        <v>2412</v>
      </c>
    </row>
    <row r="995" spans="1:7" x14ac:dyDescent="0.25">
      <c r="B995" s="2"/>
      <c r="C995" s="2"/>
      <c r="D995" s="6"/>
      <c r="E995" s="6"/>
      <c r="G995" s="6"/>
    </row>
    <row r="996" spans="1:7" x14ac:dyDescent="0.25">
      <c r="A996" s="3" t="s">
        <v>52</v>
      </c>
      <c r="B996" s="18" t="s">
        <v>2413</v>
      </c>
      <c r="C996" s="22" t="s">
        <v>2414</v>
      </c>
      <c r="D996" s="22" t="s">
        <v>620</v>
      </c>
      <c r="E996" s="22" t="s">
        <v>1243</v>
      </c>
      <c r="F996" s="3">
        <v>1985</v>
      </c>
      <c r="G996" s="6" t="s">
        <v>2415</v>
      </c>
    </row>
    <row r="997" spans="1:7" x14ac:dyDescent="0.25">
      <c r="A997" s="3" t="s">
        <v>52</v>
      </c>
      <c r="B997" s="18" t="s">
        <v>1578</v>
      </c>
      <c r="C997" s="22" t="s">
        <v>1585</v>
      </c>
      <c r="D997" s="22" t="s">
        <v>1268</v>
      </c>
      <c r="E997" s="22" t="s">
        <v>594</v>
      </c>
      <c r="F997" s="3">
        <v>1985</v>
      </c>
      <c r="G997" s="6" t="s">
        <v>2416</v>
      </c>
    </row>
    <row r="998" spans="1:7" x14ac:dyDescent="0.25">
      <c r="A998" s="3" t="s">
        <v>52</v>
      </c>
      <c r="B998" s="22" t="s">
        <v>2417</v>
      </c>
      <c r="C998" s="22" t="s">
        <v>2418</v>
      </c>
      <c r="D998" s="18"/>
      <c r="E998" s="18" t="s">
        <v>1055</v>
      </c>
      <c r="F998" s="3">
        <v>1985</v>
      </c>
      <c r="G998" s="6" t="s">
        <v>2419</v>
      </c>
    </row>
    <row r="999" spans="1:7" x14ac:dyDescent="0.25">
      <c r="A999" s="3" t="s">
        <v>52</v>
      </c>
      <c r="B999" s="18" t="s">
        <v>821</v>
      </c>
      <c r="C999" s="22" t="s">
        <v>1924</v>
      </c>
      <c r="D999" s="22" t="s">
        <v>2192</v>
      </c>
      <c r="E999" s="22" t="s">
        <v>1240</v>
      </c>
      <c r="F999" s="3">
        <v>1985</v>
      </c>
      <c r="G999" s="6" t="s">
        <v>2420</v>
      </c>
    </row>
    <row r="1000" spans="1:7" x14ac:dyDescent="0.25">
      <c r="A1000" s="3" t="s">
        <v>52</v>
      </c>
      <c r="B1000" s="22" t="s">
        <v>2421</v>
      </c>
      <c r="C1000" s="22" t="s">
        <v>2422</v>
      </c>
      <c r="D1000" s="22" t="s">
        <v>1995</v>
      </c>
      <c r="E1000" s="22" t="s">
        <v>594</v>
      </c>
      <c r="F1000" s="3">
        <v>1985</v>
      </c>
      <c r="G1000" s="6" t="s">
        <v>2423</v>
      </c>
    </row>
    <row r="1001" spans="1:7" x14ac:dyDescent="0.25">
      <c r="A1001" s="3" t="s">
        <v>52</v>
      </c>
      <c r="B1001" s="18" t="s">
        <v>2424</v>
      </c>
      <c r="C1001" s="22" t="s">
        <v>2363</v>
      </c>
      <c r="D1001" s="22" t="s">
        <v>520</v>
      </c>
      <c r="E1001" s="22" t="s">
        <v>1411</v>
      </c>
      <c r="F1001" s="3">
        <v>1985</v>
      </c>
      <c r="G1001" s="6" t="s">
        <v>2425</v>
      </c>
    </row>
    <row r="1002" spans="1:7" x14ac:dyDescent="0.25">
      <c r="A1002" s="3" t="s">
        <v>52</v>
      </c>
      <c r="B1002" s="22" t="s">
        <v>2426</v>
      </c>
      <c r="C1002" s="22" t="s">
        <v>2427</v>
      </c>
      <c r="D1002" s="18"/>
      <c r="E1002" s="18" t="s">
        <v>1417</v>
      </c>
      <c r="F1002" s="3">
        <v>1985</v>
      </c>
      <c r="G1002" s="6" t="s">
        <v>2428</v>
      </c>
    </row>
    <row r="1003" spans="1:7" x14ac:dyDescent="0.25">
      <c r="A1003" s="3" t="s">
        <v>52</v>
      </c>
      <c r="B1003" s="18" t="s">
        <v>2429</v>
      </c>
      <c r="C1003" s="22" t="s">
        <v>238</v>
      </c>
      <c r="D1003" s="22" t="s">
        <v>774</v>
      </c>
      <c r="E1003" s="6" t="s">
        <v>10</v>
      </c>
      <c r="F1003" s="3">
        <v>1985</v>
      </c>
      <c r="G1003" s="6" t="s">
        <v>2430</v>
      </c>
    </row>
    <row r="1004" spans="1:7" x14ac:dyDescent="0.25">
      <c r="A1004" s="3" t="s">
        <v>52</v>
      </c>
      <c r="B1004" s="22" t="s">
        <v>2431</v>
      </c>
      <c r="C1004" s="22" t="s">
        <v>1668</v>
      </c>
      <c r="D1004" s="22" t="s">
        <v>2432</v>
      </c>
      <c r="E1004" s="22" t="s">
        <v>1169</v>
      </c>
      <c r="F1004" s="3">
        <v>1985</v>
      </c>
      <c r="G1004" s="6" t="s">
        <v>2433</v>
      </c>
    </row>
    <row r="1005" spans="1:7" x14ac:dyDescent="0.25">
      <c r="A1005" s="3" t="s">
        <v>52</v>
      </c>
      <c r="B1005" s="18" t="s">
        <v>2434</v>
      </c>
      <c r="C1005" s="22" t="s">
        <v>594</v>
      </c>
      <c r="D1005" s="22" t="s">
        <v>2052</v>
      </c>
      <c r="E1005" s="22" t="s">
        <v>594</v>
      </c>
      <c r="F1005" s="3">
        <v>1985</v>
      </c>
      <c r="G1005" s="6" t="s">
        <v>2435</v>
      </c>
    </row>
    <row r="1006" spans="1:7" x14ac:dyDescent="0.25">
      <c r="A1006" s="3" t="s">
        <v>52</v>
      </c>
      <c r="B1006" s="22" t="s">
        <v>2436</v>
      </c>
      <c r="C1006" s="22" t="s">
        <v>2437</v>
      </c>
      <c r="D1006" s="18"/>
      <c r="E1006" s="18" t="s">
        <v>594</v>
      </c>
      <c r="F1006" s="3">
        <v>1985</v>
      </c>
      <c r="G1006" s="6" t="s">
        <v>2438</v>
      </c>
    </row>
    <row r="1007" spans="1:7" x14ac:dyDescent="0.25">
      <c r="A1007" s="3" t="s">
        <v>52</v>
      </c>
      <c r="B1007" s="18" t="s">
        <v>2439</v>
      </c>
      <c r="C1007" s="22" t="s">
        <v>2440</v>
      </c>
      <c r="D1007" s="22" t="s">
        <v>774</v>
      </c>
      <c r="E1007" s="22" t="s">
        <v>1423</v>
      </c>
      <c r="F1007" s="3">
        <v>1985</v>
      </c>
      <c r="G1007" s="6" t="s">
        <v>2441</v>
      </c>
    </row>
    <row r="1008" spans="1:7" x14ac:dyDescent="0.25">
      <c r="A1008" s="3" t="s">
        <v>52</v>
      </c>
      <c r="B1008" s="6" t="s">
        <v>2442</v>
      </c>
      <c r="C1008" s="6" t="s">
        <v>1714</v>
      </c>
      <c r="D1008" s="6" t="s">
        <v>2443</v>
      </c>
      <c r="E1008" s="6" t="s">
        <v>106</v>
      </c>
      <c r="F1008" s="3">
        <v>1985</v>
      </c>
      <c r="G1008" s="6" t="s">
        <v>2444</v>
      </c>
    </row>
    <row r="1009" spans="1:7" x14ac:dyDescent="0.25">
      <c r="A1009" s="3" t="s">
        <v>52</v>
      </c>
      <c r="B1009" s="6" t="s">
        <v>2445</v>
      </c>
      <c r="C1009" s="6" t="s">
        <v>2119</v>
      </c>
      <c r="D1009" s="6"/>
      <c r="E1009" s="6" t="s">
        <v>594</v>
      </c>
      <c r="F1009" s="3">
        <v>1985</v>
      </c>
      <c r="G1009" s="6" t="s">
        <v>2446</v>
      </c>
    </row>
    <row r="1010" spans="1:7" x14ac:dyDescent="0.25">
      <c r="A1010" s="3" t="s">
        <v>52</v>
      </c>
      <c r="B1010" s="18" t="s">
        <v>2447</v>
      </c>
      <c r="C1010" s="22" t="s">
        <v>581</v>
      </c>
      <c r="D1010" s="22" t="s">
        <v>21</v>
      </c>
      <c r="E1010" s="22" t="s">
        <v>379</v>
      </c>
      <c r="F1010" s="3">
        <v>1985</v>
      </c>
      <c r="G1010" s="6" t="s">
        <v>2448</v>
      </c>
    </row>
    <row r="1011" spans="1:7" x14ac:dyDescent="0.25">
      <c r="A1011" s="3" t="s">
        <v>52</v>
      </c>
      <c r="B1011" s="18" t="s">
        <v>2449</v>
      </c>
      <c r="C1011" s="22" t="s">
        <v>594</v>
      </c>
      <c r="D1011" s="22" t="s">
        <v>2450</v>
      </c>
      <c r="E1011" s="22" t="s">
        <v>1846</v>
      </c>
      <c r="F1011" s="3">
        <v>1985</v>
      </c>
      <c r="G1011" s="6" t="s">
        <v>2451</v>
      </c>
    </row>
    <row r="1012" spans="1:7" x14ac:dyDescent="0.25">
      <c r="A1012" s="3" t="s">
        <v>52</v>
      </c>
      <c r="B1012" s="18" t="s">
        <v>2452</v>
      </c>
      <c r="C1012" s="22" t="s">
        <v>2453</v>
      </c>
      <c r="D1012" s="22" t="s">
        <v>882</v>
      </c>
      <c r="E1012" s="22" t="s">
        <v>1411</v>
      </c>
      <c r="F1012" s="3">
        <v>1985</v>
      </c>
      <c r="G1012" s="6" t="s">
        <v>2454</v>
      </c>
    </row>
    <row r="1013" spans="1:7" x14ac:dyDescent="0.25">
      <c r="A1013" s="3" t="s">
        <v>52</v>
      </c>
      <c r="B1013" s="18" t="s">
        <v>2455</v>
      </c>
      <c r="C1013" s="22" t="s">
        <v>2269</v>
      </c>
      <c r="D1013" s="22" t="s">
        <v>1192</v>
      </c>
      <c r="E1013" s="22" t="s">
        <v>1240</v>
      </c>
      <c r="F1013" s="3">
        <v>1985</v>
      </c>
      <c r="G1013" s="6" t="s">
        <v>2456</v>
      </c>
    </row>
    <row r="1014" spans="1:7" x14ac:dyDescent="0.25">
      <c r="A1014" s="3" t="s">
        <v>52</v>
      </c>
      <c r="B1014" s="18" t="s">
        <v>628</v>
      </c>
      <c r="C1014" s="22" t="s">
        <v>2457</v>
      </c>
      <c r="D1014" s="22" t="s">
        <v>2458</v>
      </c>
      <c r="E1014" s="22" t="s">
        <v>347</v>
      </c>
      <c r="F1014" s="3">
        <v>1985</v>
      </c>
      <c r="G1014" s="6" t="s">
        <v>2459</v>
      </c>
    </row>
    <row r="1015" spans="1:7" x14ac:dyDescent="0.25">
      <c r="A1015" s="3" t="s">
        <v>52</v>
      </c>
      <c r="B1015" s="18" t="s">
        <v>1344</v>
      </c>
      <c r="C1015" s="22" t="s">
        <v>238</v>
      </c>
      <c r="D1015" s="22" t="s">
        <v>435</v>
      </c>
      <c r="E1015" s="22" t="s">
        <v>1133</v>
      </c>
      <c r="F1015" s="3">
        <v>1985</v>
      </c>
      <c r="G1015" s="6" t="s">
        <v>2460</v>
      </c>
    </row>
    <row r="1016" spans="1:7" x14ac:dyDescent="0.25">
      <c r="A1016" s="3" t="s">
        <v>52</v>
      </c>
      <c r="B1016" s="18" t="s">
        <v>2461</v>
      </c>
      <c r="C1016" s="22" t="s">
        <v>2462</v>
      </c>
      <c r="D1016" s="22" t="s">
        <v>122</v>
      </c>
      <c r="E1016" s="22" t="s">
        <v>1169</v>
      </c>
      <c r="F1016" s="3">
        <v>1985</v>
      </c>
      <c r="G1016" s="6" t="s">
        <v>2463</v>
      </c>
    </row>
    <row r="1017" spans="1:7" x14ac:dyDescent="0.25">
      <c r="A1017" s="3" t="s">
        <v>52</v>
      </c>
      <c r="B1017" s="6" t="s">
        <v>2464</v>
      </c>
      <c r="C1017" s="6" t="s">
        <v>2465</v>
      </c>
      <c r="D1017" s="6"/>
      <c r="E1017" s="6" t="s">
        <v>2466</v>
      </c>
      <c r="F1017" s="3">
        <v>1985</v>
      </c>
      <c r="G1017" s="6" t="s">
        <v>2467</v>
      </c>
    </row>
    <row r="1018" spans="1:7" x14ac:dyDescent="0.25">
      <c r="A1018" s="3" t="s">
        <v>245</v>
      </c>
      <c r="B1018" s="6" t="s">
        <v>2468</v>
      </c>
      <c r="C1018" s="6" t="s">
        <v>2469</v>
      </c>
      <c r="D1018" s="6"/>
      <c r="E1018" s="6" t="s">
        <v>1055</v>
      </c>
      <c r="F1018" s="3">
        <v>1985</v>
      </c>
      <c r="G1018" s="6" t="s">
        <v>2470</v>
      </c>
    </row>
    <row r="1019" spans="1:7" x14ac:dyDescent="0.25">
      <c r="A1019" s="3" t="s">
        <v>245</v>
      </c>
      <c r="B1019" s="6" t="s">
        <v>2471</v>
      </c>
      <c r="C1019" s="6" t="s">
        <v>109</v>
      </c>
      <c r="D1019" s="6" t="s">
        <v>70</v>
      </c>
      <c r="E1019" s="6" t="s">
        <v>488</v>
      </c>
      <c r="F1019" s="3">
        <v>1985</v>
      </c>
      <c r="G1019" s="6" t="s">
        <v>2472</v>
      </c>
    </row>
    <row r="1020" spans="1:7" x14ac:dyDescent="0.25">
      <c r="A1020" s="3" t="s">
        <v>245</v>
      </c>
      <c r="B1020" s="18" t="s">
        <v>2473</v>
      </c>
      <c r="C1020" s="22" t="s">
        <v>2474</v>
      </c>
      <c r="D1020" s="22" t="s">
        <v>774</v>
      </c>
      <c r="E1020" s="22" t="s">
        <v>789</v>
      </c>
      <c r="F1020" s="3">
        <v>1985</v>
      </c>
      <c r="G1020" s="6" t="s">
        <v>2475</v>
      </c>
    </row>
    <row r="1021" spans="1:7" x14ac:dyDescent="0.25">
      <c r="A1021" s="3" t="s">
        <v>245</v>
      </c>
      <c r="B1021" s="22" t="s">
        <v>2022</v>
      </c>
      <c r="C1021" s="22" t="s">
        <v>2023</v>
      </c>
      <c r="D1021" s="22" t="s">
        <v>2024</v>
      </c>
      <c r="E1021" s="22" t="s">
        <v>2476</v>
      </c>
      <c r="F1021" s="3">
        <v>1985</v>
      </c>
      <c r="G1021" s="6" t="s">
        <v>2477</v>
      </c>
    </row>
    <row r="1022" spans="1:7" x14ac:dyDescent="0.25">
      <c r="A1022" s="3" t="s">
        <v>245</v>
      </c>
      <c r="B1022" s="22" t="s">
        <v>2478</v>
      </c>
      <c r="C1022" s="22" t="s">
        <v>2363</v>
      </c>
      <c r="D1022" s="18"/>
      <c r="E1022" s="18" t="s">
        <v>1686</v>
      </c>
      <c r="F1022" s="3">
        <v>1985</v>
      </c>
      <c r="G1022" s="6" t="s">
        <v>2479</v>
      </c>
    </row>
    <row r="1023" spans="1:7" x14ac:dyDescent="0.25">
      <c r="A1023" s="3" t="s">
        <v>245</v>
      </c>
      <c r="B1023" s="18" t="s">
        <v>2480</v>
      </c>
      <c r="C1023" s="22" t="s">
        <v>1592</v>
      </c>
      <c r="D1023" s="22" t="s">
        <v>58</v>
      </c>
      <c r="E1023" s="22" t="s">
        <v>1133</v>
      </c>
      <c r="F1023" s="3">
        <v>1985</v>
      </c>
      <c r="G1023" s="6" t="s">
        <v>2481</v>
      </c>
    </row>
    <row r="1024" spans="1:7" x14ac:dyDescent="0.25">
      <c r="A1024" s="3" t="s">
        <v>245</v>
      </c>
      <c r="B1024" s="18" t="s">
        <v>2482</v>
      </c>
      <c r="C1024" s="18" t="s">
        <v>191</v>
      </c>
      <c r="D1024" s="18" t="s">
        <v>239</v>
      </c>
      <c r="E1024" s="18" t="s">
        <v>28</v>
      </c>
      <c r="F1024" s="3">
        <v>1985</v>
      </c>
      <c r="G1024" s="6" t="s">
        <v>2483</v>
      </c>
    </row>
    <row r="1025" spans="1:7" x14ac:dyDescent="0.25">
      <c r="A1025" s="3" t="s">
        <v>245</v>
      </c>
      <c r="B1025" s="22" t="s">
        <v>2484</v>
      </c>
      <c r="C1025" s="22" t="s">
        <v>2485</v>
      </c>
      <c r="D1025" s="18"/>
      <c r="E1025" s="18" t="s">
        <v>1344</v>
      </c>
      <c r="F1025" s="3">
        <v>1985</v>
      </c>
      <c r="G1025" s="6" t="s">
        <v>2486</v>
      </c>
    </row>
    <row r="1026" spans="1:7" x14ac:dyDescent="0.25">
      <c r="A1026" s="3" t="s">
        <v>245</v>
      </c>
      <c r="B1026" s="18" t="s">
        <v>2487</v>
      </c>
      <c r="C1026" s="22" t="s">
        <v>20</v>
      </c>
      <c r="D1026" s="22" t="s">
        <v>810</v>
      </c>
      <c r="E1026" s="22" t="s">
        <v>347</v>
      </c>
      <c r="F1026" s="3">
        <v>1985</v>
      </c>
      <c r="G1026" s="6" t="s">
        <v>2488</v>
      </c>
    </row>
    <row r="1027" spans="1:7" x14ac:dyDescent="0.25">
      <c r="A1027" s="3" t="s">
        <v>245</v>
      </c>
      <c r="B1027" s="6" t="s">
        <v>2489</v>
      </c>
      <c r="C1027" s="6" t="s">
        <v>20</v>
      </c>
      <c r="D1027" s="6" t="s">
        <v>179</v>
      </c>
      <c r="E1027" s="6" t="s">
        <v>1133</v>
      </c>
      <c r="F1027" s="3">
        <v>1985</v>
      </c>
      <c r="G1027" s="6" t="s">
        <v>2490</v>
      </c>
    </row>
    <row r="1028" spans="1:7" x14ac:dyDescent="0.25">
      <c r="A1028" s="3" t="s">
        <v>245</v>
      </c>
      <c r="B1028" s="22" t="s">
        <v>2491</v>
      </c>
      <c r="C1028" s="22" t="s">
        <v>2492</v>
      </c>
      <c r="D1028" s="18"/>
      <c r="E1028" s="18" t="s">
        <v>805</v>
      </c>
      <c r="F1028" s="3">
        <v>1985</v>
      </c>
      <c r="G1028" s="6" t="s">
        <v>2493</v>
      </c>
    </row>
    <row r="1029" spans="1:7" x14ac:dyDescent="0.25">
      <c r="A1029" s="3" t="s">
        <v>245</v>
      </c>
      <c r="B1029" s="18" t="s">
        <v>306</v>
      </c>
      <c r="C1029" s="22" t="s">
        <v>66</v>
      </c>
      <c r="D1029" s="22" t="s">
        <v>165</v>
      </c>
      <c r="E1029" s="22" t="s">
        <v>2232</v>
      </c>
      <c r="F1029" s="3">
        <v>1985</v>
      </c>
      <c r="G1029" s="6" t="s">
        <v>2494</v>
      </c>
    </row>
    <row r="1030" spans="1:7" x14ac:dyDescent="0.25">
      <c r="A1030" s="3" t="s">
        <v>245</v>
      </c>
      <c r="B1030" s="18" t="s">
        <v>2495</v>
      </c>
      <c r="C1030" s="22" t="s">
        <v>581</v>
      </c>
      <c r="D1030" s="22" t="s">
        <v>1896</v>
      </c>
      <c r="E1030" s="22" t="s">
        <v>1411</v>
      </c>
      <c r="F1030" s="3">
        <v>1985</v>
      </c>
      <c r="G1030" s="6" t="s">
        <v>2496</v>
      </c>
    </row>
    <row r="1031" spans="1:7" x14ac:dyDescent="0.25">
      <c r="A1031" s="3" t="s">
        <v>245</v>
      </c>
      <c r="B1031" s="18" t="s">
        <v>2497</v>
      </c>
      <c r="C1031" s="22" t="s">
        <v>2498</v>
      </c>
      <c r="D1031" s="22" t="s">
        <v>774</v>
      </c>
      <c r="E1031" s="22" t="s">
        <v>347</v>
      </c>
      <c r="F1031" s="3">
        <v>1985</v>
      </c>
      <c r="G1031" s="6" t="s">
        <v>2499</v>
      </c>
    </row>
    <row r="1032" spans="1:7" x14ac:dyDescent="0.25">
      <c r="A1032" s="3" t="s">
        <v>245</v>
      </c>
      <c r="B1032" s="18" t="s">
        <v>2500</v>
      </c>
      <c r="C1032" s="22" t="s">
        <v>506</v>
      </c>
      <c r="D1032" s="22" t="s">
        <v>620</v>
      </c>
      <c r="E1032" s="22" t="s">
        <v>1169</v>
      </c>
      <c r="F1032" s="3">
        <v>1985</v>
      </c>
      <c r="G1032" s="6" t="s">
        <v>2501</v>
      </c>
    </row>
    <row r="1033" spans="1:7" x14ac:dyDescent="0.25">
      <c r="A1033" s="3" t="s">
        <v>245</v>
      </c>
      <c r="B1033" s="18" t="s">
        <v>908</v>
      </c>
      <c r="C1033" s="22" t="s">
        <v>19</v>
      </c>
      <c r="D1033" s="22" t="s">
        <v>435</v>
      </c>
      <c r="E1033" s="22" t="s">
        <v>1133</v>
      </c>
      <c r="F1033" s="3">
        <v>1985</v>
      </c>
      <c r="G1033" s="6" t="s">
        <v>2502</v>
      </c>
    </row>
    <row r="1034" spans="1:7" x14ac:dyDescent="0.25">
      <c r="A1034" s="3" t="s">
        <v>245</v>
      </c>
      <c r="B1034" s="18" t="s">
        <v>2175</v>
      </c>
      <c r="C1034" s="22" t="s">
        <v>1049</v>
      </c>
      <c r="D1034" s="22" t="s">
        <v>849</v>
      </c>
      <c r="E1034" s="22" t="s">
        <v>1136</v>
      </c>
      <c r="F1034" s="3">
        <v>1985</v>
      </c>
      <c r="G1034" s="6" t="s">
        <v>2503</v>
      </c>
    </row>
    <row r="1035" spans="1:7" x14ac:dyDescent="0.25">
      <c r="A1035" s="3" t="s">
        <v>245</v>
      </c>
      <c r="B1035" s="18" t="s">
        <v>2504</v>
      </c>
      <c r="C1035" s="22" t="s">
        <v>2505</v>
      </c>
      <c r="D1035" s="22" t="s">
        <v>1238</v>
      </c>
      <c r="E1035" s="22" t="s">
        <v>1108</v>
      </c>
      <c r="F1035" s="3">
        <v>1985</v>
      </c>
      <c r="G1035" s="6" t="s">
        <v>2506</v>
      </c>
    </row>
    <row r="1036" spans="1:7" x14ac:dyDescent="0.25">
      <c r="B1036" s="2"/>
      <c r="C1036" s="2"/>
      <c r="D1036" s="6"/>
      <c r="E1036" s="6"/>
      <c r="G1036" s="6"/>
    </row>
    <row r="1037" spans="1:7" x14ac:dyDescent="0.25">
      <c r="A1037" s="3" t="s">
        <v>52</v>
      </c>
      <c r="B1037" s="18" t="s">
        <v>2507</v>
      </c>
      <c r="C1037" s="22" t="s">
        <v>2508</v>
      </c>
      <c r="D1037" s="22" t="s">
        <v>8</v>
      </c>
      <c r="E1037" s="22" t="s">
        <v>2177</v>
      </c>
      <c r="F1037" s="3">
        <v>1986</v>
      </c>
      <c r="G1037" s="6" t="s">
        <v>2509</v>
      </c>
    </row>
    <row r="1038" spans="1:7" x14ac:dyDescent="0.25">
      <c r="A1038" s="3" t="s">
        <v>52</v>
      </c>
      <c r="B1038" s="18" t="s">
        <v>782</v>
      </c>
      <c r="C1038" s="22" t="s">
        <v>2510</v>
      </c>
      <c r="D1038" s="22" t="s">
        <v>1211</v>
      </c>
      <c r="E1038" s="22" t="s">
        <v>902</v>
      </c>
      <c r="F1038" s="3">
        <v>1986</v>
      </c>
      <c r="G1038" s="6" t="s">
        <v>2511</v>
      </c>
    </row>
    <row r="1039" spans="1:7" x14ac:dyDescent="0.25">
      <c r="A1039" s="3" t="s">
        <v>52</v>
      </c>
      <c r="B1039" s="18" t="s">
        <v>168</v>
      </c>
      <c r="C1039" s="22" t="s">
        <v>66</v>
      </c>
      <c r="D1039" s="22" t="s">
        <v>986</v>
      </c>
      <c r="E1039" s="22" t="s">
        <v>1133</v>
      </c>
      <c r="F1039" s="3">
        <v>1986</v>
      </c>
      <c r="G1039" s="6" t="s">
        <v>2512</v>
      </c>
    </row>
    <row r="1040" spans="1:7" x14ac:dyDescent="0.25">
      <c r="A1040" s="3" t="s">
        <v>52</v>
      </c>
      <c r="B1040" s="22" t="s">
        <v>2513</v>
      </c>
      <c r="C1040" s="22" t="s">
        <v>20</v>
      </c>
      <c r="D1040" s="18"/>
      <c r="E1040" s="18" t="s">
        <v>1136</v>
      </c>
      <c r="F1040" s="3">
        <v>1986</v>
      </c>
      <c r="G1040" s="6" t="s">
        <v>2514</v>
      </c>
    </row>
    <row r="1041" spans="1:7" x14ac:dyDescent="0.25">
      <c r="A1041" s="3" t="s">
        <v>52</v>
      </c>
      <c r="B1041" s="18" t="s">
        <v>2515</v>
      </c>
      <c r="C1041" s="22" t="s">
        <v>2516</v>
      </c>
      <c r="D1041" s="22" t="s">
        <v>2517</v>
      </c>
      <c r="E1041" s="22" t="s">
        <v>1344</v>
      </c>
      <c r="F1041" s="3">
        <v>1986</v>
      </c>
      <c r="G1041" s="6" t="s">
        <v>2518</v>
      </c>
    </row>
    <row r="1042" spans="1:7" x14ac:dyDescent="0.25">
      <c r="A1042" s="3" t="s">
        <v>52</v>
      </c>
      <c r="B1042" s="18" t="s">
        <v>2519</v>
      </c>
      <c r="C1042" s="22" t="s">
        <v>2119</v>
      </c>
      <c r="D1042" s="22" t="s">
        <v>1509</v>
      </c>
      <c r="E1042" s="22" t="s">
        <v>902</v>
      </c>
      <c r="F1042" s="3">
        <v>1986</v>
      </c>
      <c r="G1042" s="6" t="s">
        <v>2520</v>
      </c>
    </row>
    <row r="1043" spans="1:7" x14ac:dyDescent="0.25">
      <c r="A1043" s="3" t="s">
        <v>52</v>
      </c>
      <c r="B1043" s="18" t="s">
        <v>2521</v>
      </c>
      <c r="C1043" s="22" t="s">
        <v>113</v>
      </c>
      <c r="D1043" s="22" t="s">
        <v>283</v>
      </c>
      <c r="E1043" s="22" t="s">
        <v>902</v>
      </c>
      <c r="F1043" s="3">
        <v>1986</v>
      </c>
      <c r="G1043" s="6" t="s">
        <v>2522</v>
      </c>
    </row>
    <row r="1044" spans="1:7" x14ac:dyDescent="0.25">
      <c r="A1044" s="3" t="s">
        <v>52</v>
      </c>
      <c r="B1044" s="18" t="s">
        <v>2523</v>
      </c>
      <c r="C1044" s="22" t="s">
        <v>151</v>
      </c>
      <c r="D1044" s="22" t="s">
        <v>882</v>
      </c>
      <c r="E1044" s="22" t="s">
        <v>2165</v>
      </c>
      <c r="F1044" s="3">
        <v>1986</v>
      </c>
      <c r="G1044" s="6" t="s">
        <v>2524</v>
      </c>
    </row>
    <row r="1045" spans="1:7" x14ac:dyDescent="0.25">
      <c r="A1045" s="3" t="s">
        <v>52</v>
      </c>
      <c r="B1045" s="22" t="s">
        <v>2525</v>
      </c>
      <c r="C1045" s="22" t="s">
        <v>2526</v>
      </c>
      <c r="D1045" s="18"/>
      <c r="E1045" s="18" t="s">
        <v>1240</v>
      </c>
      <c r="F1045" s="3">
        <v>1986</v>
      </c>
      <c r="G1045" s="6" t="s">
        <v>2527</v>
      </c>
    </row>
    <row r="1046" spans="1:7" x14ac:dyDescent="0.25">
      <c r="A1046" s="3" t="s">
        <v>52</v>
      </c>
      <c r="B1046" s="18" t="s">
        <v>2528</v>
      </c>
      <c r="C1046" s="22" t="s">
        <v>1345</v>
      </c>
      <c r="D1046" s="22" t="s">
        <v>2529</v>
      </c>
      <c r="E1046" s="22" t="s">
        <v>1136</v>
      </c>
      <c r="F1046" s="3">
        <v>1986</v>
      </c>
      <c r="G1046" s="6" t="s">
        <v>2530</v>
      </c>
    </row>
    <row r="1047" spans="1:7" x14ac:dyDescent="0.25">
      <c r="A1047" s="3" t="s">
        <v>52</v>
      </c>
      <c r="B1047" s="18" t="s">
        <v>2531</v>
      </c>
      <c r="C1047" s="22" t="s">
        <v>2532</v>
      </c>
      <c r="D1047" s="22" t="s">
        <v>2533</v>
      </c>
      <c r="E1047" s="22" t="s">
        <v>2165</v>
      </c>
      <c r="F1047" s="3">
        <v>1986</v>
      </c>
      <c r="G1047" s="6" t="s">
        <v>2534</v>
      </c>
    </row>
    <row r="1048" spans="1:7" x14ac:dyDescent="0.25">
      <c r="A1048" s="3" t="s">
        <v>52</v>
      </c>
      <c r="B1048" s="18" t="s">
        <v>2535</v>
      </c>
      <c r="C1048" s="22" t="s">
        <v>1314</v>
      </c>
      <c r="D1048" s="22" t="s">
        <v>2116</v>
      </c>
      <c r="E1048" s="22" t="s">
        <v>293</v>
      </c>
      <c r="F1048" s="3">
        <v>1986</v>
      </c>
      <c r="G1048" s="6" t="s">
        <v>2536</v>
      </c>
    </row>
    <row r="1049" spans="1:7" x14ac:dyDescent="0.25">
      <c r="A1049" s="3" t="s">
        <v>52</v>
      </c>
      <c r="B1049" s="22" t="s">
        <v>2537</v>
      </c>
      <c r="C1049" s="22" t="s">
        <v>1425</v>
      </c>
      <c r="D1049" s="18"/>
      <c r="E1049" s="18" t="s">
        <v>2165</v>
      </c>
      <c r="F1049" s="3">
        <v>1986</v>
      </c>
      <c r="G1049" s="6" t="s">
        <v>2538</v>
      </c>
    </row>
    <row r="1050" spans="1:7" x14ac:dyDescent="0.25">
      <c r="A1050" s="3" t="s">
        <v>52</v>
      </c>
      <c r="B1050" s="18" t="s">
        <v>2539</v>
      </c>
      <c r="C1050" s="22" t="s">
        <v>2540</v>
      </c>
      <c r="D1050" s="22" t="s">
        <v>165</v>
      </c>
      <c r="E1050" s="22" t="s">
        <v>594</v>
      </c>
      <c r="F1050" s="3">
        <v>1986</v>
      </c>
      <c r="G1050" s="6" t="s">
        <v>2541</v>
      </c>
    </row>
    <row r="1051" spans="1:7" x14ac:dyDescent="0.25">
      <c r="A1051" s="3" t="s">
        <v>52</v>
      </c>
      <c r="B1051" s="22" t="s">
        <v>2542</v>
      </c>
      <c r="C1051" s="22" t="s">
        <v>2543</v>
      </c>
      <c r="D1051" s="18"/>
      <c r="E1051" s="18" t="s">
        <v>28</v>
      </c>
      <c r="F1051" s="3">
        <v>1986</v>
      </c>
      <c r="G1051" s="6" t="s">
        <v>2544</v>
      </c>
    </row>
    <row r="1052" spans="1:7" x14ac:dyDescent="0.25">
      <c r="A1052" s="3" t="s">
        <v>52</v>
      </c>
      <c r="B1052" s="18" t="s">
        <v>2545</v>
      </c>
      <c r="C1052" s="22" t="s">
        <v>2209</v>
      </c>
      <c r="D1052" s="22" t="s">
        <v>1315</v>
      </c>
      <c r="E1052" s="22" t="s">
        <v>1423</v>
      </c>
      <c r="F1052" s="3">
        <v>1986</v>
      </c>
      <c r="G1052" s="6" t="s">
        <v>2546</v>
      </c>
    </row>
    <row r="1053" spans="1:7" x14ac:dyDescent="0.25">
      <c r="A1053" s="3" t="s">
        <v>52</v>
      </c>
      <c r="B1053" s="18" t="s">
        <v>2144</v>
      </c>
      <c r="C1053" s="22" t="s">
        <v>2547</v>
      </c>
      <c r="D1053" s="22" t="s">
        <v>2548</v>
      </c>
      <c r="E1053" s="22" t="s">
        <v>1055</v>
      </c>
      <c r="F1053" s="3">
        <v>1986</v>
      </c>
      <c r="G1053" s="6" t="s">
        <v>2549</v>
      </c>
    </row>
    <row r="1054" spans="1:7" x14ac:dyDescent="0.25">
      <c r="A1054" s="3" t="s">
        <v>52</v>
      </c>
      <c r="B1054" s="22" t="s">
        <v>2550</v>
      </c>
      <c r="C1054" s="22" t="s">
        <v>2551</v>
      </c>
      <c r="D1054" s="18"/>
      <c r="E1054" s="18" t="s">
        <v>1108</v>
      </c>
      <c r="F1054" s="3">
        <v>1986</v>
      </c>
      <c r="G1054" s="6" t="s">
        <v>2552</v>
      </c>
    </row>
    <row r="1055" spans="1:7" x14ac:dyDescent="0.25">
      <c r="A1055" s="3" t="s">
        <v>52</v>
      </c>
      <c r="B1055" s="18" t="s">
        <v>2553</v>
      </c>
      <c r="C1055" s="22" t="s">
        <v>2554</v>
      </c>
      <c r="D1055" s="22" t="s">
        <v>1192</v>
      </c>
      <c r="E1055" s="22" t="s">
        <v>2555</v>
      </c>
      <c r="F1055" s="3">
        <v>1986</v>
      </c>
      <c r="G1055" s="6" t="s">
        <v>2556</v>
      </c>
    </row>
    <row r="1056" spans="1:7" x14ac:dyDescent="0.25">
      <c r="A1056" s="3" t="s">
        <v>52</v>
      </c>
      <c r="B1056" s="22" t="s">
        <v>970</v>
      </c>
      <c r="C1056" s="22" t="s">
        <v>2557</v>
      </c>
      <c r="D1056" s="18"/>
      <c r="E1056" s="18" t="s">
        <v>594</v>
      </c>
      <c r="F1056" s="3">
        <v>1986</v>
      </c>
      <c r="G1056" s="6" t="s">
        <v>2558</v>
      </c>
    </row>
    <row r="1057" spans="1:7" x14ac:dyDescent="0.25">
      <c r="A1057" s="3" t="s">
        <v>52</v>
      </c>
      <c r="B1057" s="18" t="s">
        <v>15</v>
      </c>
      <c r="C1057" s="22" t="s">
        <v>409</v>
      </c>
      <c r="D1057" s="22" t="s">
        <v>309</v>
      </c>
      <c r="E1057" s="22" t="s">
        <v>474</v>
      </c>
      <c r="F1057" s="3">
        <v>1986</v>
      </c>
      <c r="G1057" s="6" t="s">
        <v>2559</v>
      </c>
    </row>
    <row r="1058" spans="1:7" x14ac:dyDescent="0.25">
      <c r="A1058" s="3" t="s">
        <v>52</v>
      </c>
      <c r="B1058" s="18" t="s">
        <v>2560</v>
      </c>
      <c r="C1058" s="22" t="s">
        <v>2561</v>
      </c>
      <c r="D1058" s="22" t="s">
        <v>2562</v>
      </c>
      <c r="E1058" s="22" t="s">
        <v>1411</v>
      </c>
      <c r="F1058" s="3">
        <v>1986</v>
      </c>
      <c r="G1058" s="6" t="s">
        <v>2563</v>
      </c>
    </row>
    <row r="1059" spans="1:7" x14ac:dyDescent="0.25">
      <c r="A1059" s="3" t="s">
        <v>52</v>
      </c>
      <c r="B1059" s="22" t="s">
        <v>2564</v>
      </c>
      <c r="C1059" s="22" t="s">
        <v>102</v>
      </c>
      <c r="D1059" s="18"/>
      <c r="E1059" s="18" t="s">
        <v>1471</v>
      </c>
      <c r="F1059" s="3">
        <v>1986</v>
      </c>
      <c r="G1059" s="6" t="s">
        <v>2565</v>
      </c>
    </row>
    <row r="1060" spans="1:7" x14ac:dyDescent="0.25">
      <c r="A1060" s="3" t="s">
        <v>245</v>
      </c>
      <c r="B1060" s="18" t="s">
        <v>821</v>
      </c>
      <c r="C1060" s="22" t="s">
        <v>2236</v>
      </c>
      <c r="D1060" s="22" t="s">
        <v>2566</v>
      </c>
      <c r="E1060" s="22" t="s">
        <v>789</v>
      </c>
      <c r="F1060" s="3">
        <v>1986</v>
      </c>
      <c r="G1060" s="6" t="s">
        <v>2567</v>
      </c>
    </row>
    <row r="1061" spans="1:7" x14ac:dyDescent="0.25">
      <c r="A1061" s="3" t="s">
        <v>245</v>
      </c>
      <c r="B1061" s="18" t="s">
        <v>1672</v>
      </c>
      <c r="C1061" s="22" t="s">
        <v>1673</v>
      </c>
      <c r="D1061" s="22" t="s">
        <v>1674</v>
      </c>
      <c r="E1061" s="22" t="s">
        <v>1007</v>
      </c>
      <c r="F1061" s="3">
        <v>1986</v>
      </c>
      <c r="G1061" s="6" t="s">
        <v>2568</v>
      </c>
    </row>
    <row r="1062" spans="1:7" x14ac:dyDescent="0.25">
      <c r="A1062" s="3" t="s">
        <v>245</v>
      </c>
      <c r="B1062" s="18" t="s">
        <v>1568</v>
      </c>
      <c r="C1062" s="22" t="s">
        <v>1569</v>
      </c>
      <c r="D1062" s="22" t="s">
        <v>1460</v>
      </c>
      <c r="E1062" s="22" t="s">
        <v>1136</v>
      </c>
      <c r="F1062" s="3">
        <v>1986</v>
      </c>
      <c r="G1062" s="6" t="s">
        <v>2569</v>
      </c>
    </row>
    <row r="1063" spans="1:7" x14ac:dyDescent="0.25">
      <c r="A1063" s="3" t="s">
        <v>245</v>
      </c>
      <c r="B1063" s="18" t="s">
        <v>2570</v>
      </c>
      <c r="C1063" s="22" t="s">
        <v>2571</v>
      </c>
      <c r="D1063" s="22"/>
      <c r="E1063" s="22" t="s">
        <v>1665</v>
      </c>
      <c r="F1063" s="3">
        <v>1986</v>
      </c>
      <c r="G1063" s="6" t="s">
        <v>2572</v>
      </c>
    </row>
    <row r="1064" spans="1:7" x14ac:dyDescent="0.25">
      <c r="A1064" s="3" t="s">
        <v>245</v>
      </c>
      <c r="B1064" s="18" t="s">
        <v>2133</v>
      </c>
      <c r="C1064" s="22" t="s">
        <v>2134</v>
      </c>
      <c r="D1064" s="22" t="s">
        <v>520</v>
      </c>
      <c r="E1064" s="22" t="s">
        <v>2135</v>
      </c>
      <c r="F1064" s="3">
        <v>1986</v>
      </c>
      <c r="G1064" s="6" t="s">
        <v>2573</v>
      </c>
    </row>
    <row r="1065" spans="1:7" x14ac:dyDescent="0.25">
      <c r="A1065" s="3" t="s">
        <v>245</v>
      </c>
      <c r="B1065" s="18" t="s">
        <v>981</v>
      </c>
      <c r="C1065" s="22" t="s">
        <v>2574</v>
      </c>
      <c r="D1065" s="22" t="s">
        <v>2575</v>
      </c>
      <c r="E1065" s="22" t="s">
        <v>379</v>
      </c>
      <c r="F1065" s="3">
        <v>1986</v>
      </c>
      <c r="G1065" s="6" t="s">
        <v>2576</v>
      </c>
    </row>
    <row r="1066" spans="1:7" x14ac:dyDescent="0.25">
      <c r="A1066" s="3" t="s">
        <v>245</v>
      </c>
      <c r="B1066" s="18" t="s">
        <v>2577</v>
      </c>
      <c r="C1066" s="22" t="s">
        <v>1971</v>
      </c>
      <c r="D1066" s="22" t="s">
        <v>279</v>
      </c>
      <c r="E1066" s="22" t="s">
        <v>821</v>
      </c>
      <c r="F1066" s="3">
        <v>1986</v>
      </c>
      <c r="G1066" s="6" t="s">
        <v>2578</v>
      </c>
    </row>
    <row r="1067" spans="1:7" x14ac:dyDescent="0.25">
      <c r="A1067" s="3" t="s">
        <v>245</v>
      </c>
      <c r="B1067" s="18" t="s">
        <v>2579</v>
      </c>
      <c r="C1067" s="22" t="s">
        <v>2580</v>
      </c>
      <c r="D1067" s="22" t="s">
        <v>2581</v>
      </c>
      <c r="E1067" s="22" t="s">
        <v>1665</v>
      </c>
      <c r="F1067" s="3">
        <v>1986</v>
      </c>
      <c r="G1067" s="6" t="s">
        <v>2582</v>
      </c>
    </row>
    <row r="1068" spans="1:7" x14ac:dyDescent="0.25">
      <c r="A1068" s="3" t="s">
        <v>245</v>
      </c>
      <c r="B1068" s="22" t="s">
        <v>1958</v>
      </c>
      <c r="C1068" s="22" t="s">
        <v>1959</v>
      </c>
      <c r="D1068" s="18"/>
      <c r="E1068" s="18" t="s">
        <v>789</v>
      </c>
      <c r="F1068" s="3">
        <v>1986</v>
      </c>
      <c r="G1068" s="6" t="s">
        <v>2583</v>
      </c>
    </row>
    <row r="1069" spans="1:7" x14ac:dyDescent="0.25">
      <c r="A1069" s="3" t="s">
        <v>245</v>
      </c>
      <c r="B1069" s="22" t="s">
        <v>2584</v>
      </c>
      <c r="C1069" s="22" t="s">
        <v>2585</v>
      </c>
      <c r="D1069" s="18"/>
      <c r="E1069" s="18" t="s">
        <v>2329</v>
      </c>
      <c r="F1069" s="3">
        <v>1986</v>
      </c>
      <c r="G1069" s="6" t="s">
        <v>2586</v>
      </c>
    </row>
    <row r="1070" spans="1:7" x14ac:dyDescent="0.25">
      <c r="A1070" s="3" t="s">
        <v>245</v>
      </c>
      <c r="B1070" s="18" t="s">
        <v>2587</v>
      </c>
      <c r="C1070" s="22" t="s">
        <v>2588</v>
      </c>
      <c r="D1070" s="22" t="s">
        <v>2589</v>
      </c>
      <c r="E1070" s="22" t="s">
        <v>1108</v>
      </c>
      <c r="F1070" s="3">
        <v>1986</v>
      </c>
      <c r="G1070" s="6" t="s">
        <v>2590</v>
      </c>
    </row>
    <row r="1071" spans="1:7" x14ac:dyDescent="0.25">
      <c r="A1071" s="3" t="s">
        <v>245</v>
      </c>
      <c r="B1071" s="22" t="s">
        <v>2591</v>
      </c>
      <c r="C1071" s="22" t="s">
        <v>2592</v>
      </c>
      <c r="D1071" s="18"/>
      <c r="E1071" s="18" t="s">
        <v>1815</v>
      </c>
      <c r="F1071" s="3">
        <v>1986</v>
      </c>
      <c r="G1071" s="6" t="s">
        <v>2593</v>
      </c>
    </row>
    <row r="1072" spans="1:7" x14ac:dyDescent="0.25">
      <c r="A1072" s="3" t="s">
        <v>245</v>
      </c>
      <c r="B1072" s="18" t="s">
        <v>2594</v>
      </c>
      <c r="C1072" s="22" t="s">
        <v>309</v>
      </c>
      <c r="D1072" s="22" t="s">
        <v>1177</v>
      </c>
      <c r="E1072" s="22" t="s">
        <v>1686</v>
      </c>
      <c r="F1072" s="3">
        <v>1986</v>
      </c>
      <c r="G1072" s="6" t="s">
        <v>2595</v>
      </c>
    </row>
    <row r="1073" spans="1:7" x14ac:dyDescent="0.25">
      <c r="B1073" s="2"/>
      <c r="C1073" s="2"/>
      <c r="D1073" s="6"/>
      <c r="E1073" s="6"/>
      <c r="G1073" s="6"/>
    </row>
    <row r="1074" spans="1:7" x14ac:dyDescent="0.25">
      <c r="A1074" s="3" t="s">
        <v>52</v>
      </c>
      <c r="B1074" s="22" t="s">
        <v>2596</v>
      </c>
      <c r="C1074" s="22" t="s">
        <v>2597</v>
      </c>
      <c r="D1074" s="18"/>
      <c r="E1074" s="18" t="s">
        <v>1133</v>
      </c>
      <c r="F1074" s="3">
        <v>1987</v>
      </c>
      <c r="G1074" s="6" t="s">
        <v>2598</v>
      </c>
    </row>
    <row r="1075" spans="1:7" x14ac:dyDescent="0.25">
      <c r="A1075" s="3" t="s">
        <v>52</v>
      </c>
      <c r="B1075" s="18" t="s">
        <v>2599</v>
      </c>
      <c r="C1075" s="22" t="s">
        <v>506</v>
      </c>
      <c r="D1075" s="22" t="s">
        <v>377</v>
      </c>
      <c r="E1075" s="22" t="s">
        <v>1243</v>
      </c>
      <c r="F1075" s="3">
        <v>1987</v>
      </c>
      <c r="G1075" s="6" t="s">
        <v>2600</v>
      </c>
    </row>
    <row r="1076" spans="1:7" x14ac:dyDescent="0.25">
      <c r="A1076" s="3" t="s">
        <v>52</v>
      </c>
      <c r="B1076" s="18" t="s">
        <v>2601</v>
      </c>
      <c r="C1076" s="22" t="s">
        <v>239</v>
      </c>
      <c r="D1076" s="22" t="s">
        <v>1854</v>
      </c>
      <c r="E1076" s="22" t="s">
        <v>2476</v>
      </c>
      <c r="F1076" s="3">
        <v>1987</v>
      </c>
      <c r="G1076" s="6" t="s">
        <v>2602</v>
      </c>
    </row>
    <row r="1077" spans="1:7" x14ac:dyDescent="0.25">
      <c r="A1077" s="3" t="s">
        <v>52</v>
      </c>
      <c r="B1077" s="18" t="s">
        <v>2603</v>
      </c>
      <c r="C1077" s="22" t="s">
        <v>1355</v>
      </c>
      <c r="D1077" s="22" t="s">
        <v>54</v>
      </c>
      <c r="E1077" s="22" t="s">
        <v>1344</v>
      </c>
      <c r="F1077" s="3">
        <v>1987</v>
      </c>
      <c r="G1077" s="6" t="s">
        <v>2604</v>
      </c>
    </row>
    <row r="1078" spans="1:7" x14ac:dyDescent="0.25">
      <c r="A1078" s="3" t="s">
        <v>52</v>
      </c>
      <c r="B1078" s="18" t="s">
        <v>2605</v>
      </c>
      <c r="C1078" s="22" t="s">
        <v>109</v>
      </c>
      <c r="D1078" s="22" t="s">
        <v>520</v>
      </c>
      <c r="E1078" s="22" t="s">
        <v>1014</v>
      </c>
      <c r="F1078" s="3">
        <v>1987</v>
      </c>
      <c r="G1078" s="6" t="s">
        <v>2606</v>
      </c>
    </row>
    <row r="1079" spans="1:7" x14ac:dyDescent="0.25">
      <c r="A1079" s="3" t="s">
        <v>52</v>
      </c>
      <c r="B1079" s="18" t="s">
        <v>2607</v>
      </c>
      <c r="C1079" s="22" t="s">
        <v>2113</v>
      </c>
      <c r="D1079" s="22" t="s">
        <v>2608</v>
      </c>
      <c r="E1079" s="22" t="s">
        <v>474</v>
      </c>
      <c r="F1079" s="3">
        <v>1987</v>
      </c>
      <c r="G1079" s="6" t="s">
        <v>2609</v>
      </c>
    </row>
    <row r="1080" spans="1:7" x14ac:dyDescent="0.25">
      <c r="A1080" s="3" t="s">
        <v>52</v>
      </c>
      <c r="B1080" s="18" t="s">
        <v>2610</v>
      </c>
      <c r="C1080" s="22" t="s">
        <v>20</v>
      </c>
      <c r="D1080" s="22" t="s">
        <v>487</v>
      </c>
      <c r="E1080" s="22" t="s">
        <v>28</v>
      </c>
      <c r="F1080" s="3">
        <v>1987</v>
      </c>
      <c r="G1080" s="6" t="s">
        <v>2611</v>
      </c>
    </row>
    <row r="1081" spans="1:7" x14ac:dyDescent="0.25">
      <c r="A1081" s="3" t="s">
        <v>52</v>
      </c>
      <c r="B1081" s="18" t="s">
        <v>2612</v>
      </c>
      <c r="C1081" s="22" t="s">
        <v>2209</v>
      </c>
      <c r="D1081" s="22" t="s">
        <v>2613</v>
      </c>
      <c r="E1081" s="22" t="s">
        <v>902</v>
      </c>
      <c r="F1081" s="3">
        <v>1987</v>
      </c>
      <c r="G1081" s="6" t="s">
        <v>2614</v>
      </c>
    </row>
    <row r="1082" spans="1:7" x14ac:dyDescent="0.25">
      <c r="A1082" s="3" t="s">
        <v>52</v>
      </c>
      <c r="B1082" s="18" t="s">
        <v>2615</v>
      </c>
      <c r="C1082" s="22" t="s">
        <v>66</v>
      </c>
      <c r="D1082" s="22" t="s">
        <v>520</v>
      </c>
      <c r="E1082" s="22" t="s">
        <v>1133</v>
      </c>
      <c r="F1082" s="3">
        <v>1987</v>
      </c>
      <c r="G1082" s="6" t="s">
        <v>2616</v>
      </c>
    </row>
    <row r="1083" spans="1:7" x14ac:dyDescent="0.25">
      <c r="A1083" s="3" t="s">
        <v>52</v>
      </c>
      <c r="B1083" s="18" t="s">
        <v>2617</v>
      </c>
      <c r="C1083" s="22" t="s">
        <v>77</v>
      </c>
      <c r="D1083" s="22" t="s">
        <v>20</v>
      </c>
      <c r="E1083" s="22" t="s">
        <v>1136</v>
      </c>
      <c r="F1083" s="3">
        <v>1987</v>
      </c>
      <c r="G1083" s="6" t="s">
        <v>2618</v>
      </c>
    </row>
    <row r="1084" spans="1:7" x14ac:dyDescent="0.25">
      <c r="A1084" s="3" t="s">
        <v>52</v>
      </c>
      <c r="B1084" s="18" t="s">
        <v>2619</v>
      </c>
      <c r="C1084" s="22" t="s">
        <v>2269</v>
      </c>
      <c r="D1084" s="22" t="s">
        <v>774</v>
      </c>
      <c r="E1084" s="22" t="s">
        <v>1686</v>
      </c>
      <c r="F1084" s="3">
        <v>1987</v>
      </c>
      <c r="G1084" s="6" t="s">
        <v>2620</v>
      </c>
    </row>
    <row r="1085" spans="1:7" x14ac:dyDescent="0.25">
      <c r="A1085" s="3" t="s">
        <v>52</v>
      </c>
      <c r="B1085" s="18" t="s">
        <v>2621</v>
      </c>
      <c r="C1085" s="22" t="s">
        <v>2622</v>
      </c>
      <c r="D1085" s="22" t="s">
        <v>1211</v>
      </c>
      <c r="E1085" s="22" t="s">
        <v>1423</v>
      </c>
      <c r="F1085" s="3">
        <v>1987</v>
      </c>
      <c r="G1085" s="6" t="s">
        <v>2623</v>
      </c>
    </row>
    <row r="1086" spans="1:7" x14ac:dyDescent="0.25">
      <c r="A1086" s="3" t="s">
        <v>52</v>
      </c>
      <c r="B1086" s="18" t="s">
        <v>2624</v>
      </c>
      <c r="C1086" s="22" t="s">
        <v>239</v>
      </c>
      <c r="D1086" s="22" t="s">
        <v>416</v>
      </c>
      <c r="E1086" s="22" t="s">
        <v>1025</v>
      </c>
      <c r="F1086" s="3">
        <v>1987</v>
      </c>
      <c r="G1086" s="6" t="s">
        <v>2625</v>
      </c>
    </row>
    <row r="1087" spans="1:7" x14ac:dyDescent="0.25">
      <c r="A1087" s="3" t="s">
        <v>52</v>
      </c>
      <c r="B1087" s="18" t="s">
        <v>306</v>
      </c>
      <c r="C1087" s="22" t="s">
        <v>2626</v>
      </c>
      <c r="D1087" s="22" t="s">
        <v>487</v>
      </c>
      <c r="E1087" s="22" t="s">
        <v>1325</v>
      </c>
      <c r="F1087" s="3">
        <v>1987</v>
      </c>
      <c r="G1087" s="6" t="s">
        <v>2627</v>
      </c>
    </row>
    <row r="1088" spans="1:7" x14ac:dyDescent="0.25">
      <c r="A1088" s="3" t="s">
        <v>52</v>
      </c>
      <c r="B1088" s="18" t="s">
        <v>2628</v>
      </c>
      <c r="C1088" s="22" t="s">
        <v>591</v>
      </c>
      <c r="D1088" s="22" t="s">
        <v>2629</v>
      </c>
      <c r="E1088" s="22" t="s">
        <v>799</v>
      </c>
      <c r="F1088" s="3">
        <v>1987</v>
      </c>
      <c r="G1088" s="6" t="s">
        <v>2630</v>
      </c>
    </row>
    <row r="1089" spans="1:7" x14ac:dyDescent="0.25">
      <c r="A1089" s="3" t="s">
        <v>52</v>
      </c>
      <c r="B1089" s="18" t="s">
        <v>184</v>
      </c>
      <c r="C1089" s="22" t="s">
        <v>409</v>
      </c>
      <c r="D1089" s="22" t="s">
        <v>774</v>
      </c>
      <c r="E1089" s="22" t="s">
        <v>293</v>
      </c>
      <c r="F1089" s="3">
        <v>1987</v>
      </c>
      <c r="G1089" s="6" t="s">
        <v>2631</v>
      </c>
    </row>
    <row r="1090" spans="1:7" x14ac:dyDescent="0.25">
      <c r="A1090" s="3" t="s">
        <v>52</v>
      </c>
      <c r="B1090" s="18" t="s">
        <v>2632</v>
      </c>
      <c r="C1090" s="22" t="s">
        <v>507</v>
      </c>
      <c r="D1090" s="22" t="s">
        <v>520</v>
      </c>
      <c r="E1090" s="22" t="s">
        <v>941</v>
      </c>
      <c r="F1090" s="3">
        <v>1987</v>
      </c>
      <c r="G1090" s="6" t="s">
        <v>2633</v>
      </c>
    </row>
    <row r="1091" spans="1:7" x14ac:dyDescent="0.25">
      <c r="A1091" s="3" t="s">
        <v>52</v>
      </c>
      <c r="B1091" s="18" t="s">
        <v>2634</v>
      </c>
      <c r="C1091" s="22" t="s">
        <v>2269</v>
      </c>
      <c r="D1091" s="22" t="s">
        <v>1509</v>
      </c>
      <c r="E1091" s="22" t="s">
        <v>902</v>
      </c>
      <c r="F1091" s="3">
        <v>1987</v>
      </c>
      <c r="G1091" s="6" t="s">
        <v>2635</v>
      </c>
    </row>
    <row r="1092" spans="1:7" x14ac:dyDescent="0.25">
      <c r="A1092" s="3" t="s">
        <v>52</v>
      </c>
      <c r="B1092" s="6" t="s">
        <v>2636</v>
      </c>
      <c r="C1092" s="6" t="s">
        <v>2637</v>
      </c>
      <c r="D1092" s="6" t="s">
        <v>774</v>
      </c>
      <c r="E1092" s="6" t="s">
        <v>789</v>
      </c>
      <c r="F1092" s="3">
        <v>1987</v>
      </c>
      <c r="G1092" s="6" t="s">
        <v>2638</v>
      </c>
    </row>
    <row r="1093" spans="1:7" x14ac:dyDescent="0.25">
      <c r="A1093" s="3" t="s">
        <v>52</v>
      </c>
      <c r="B1093" s="22" t="s">
        <v>973</v>
      </c>
      <c r="C1093" s="22" t="s">
        <v>2639</v>
      </c>
      <c r="D1093" s="22" t="s">
        <v>463</v>
      </c>
      <c r="E1093" s="22" t="s">
        <v>293</v>
      </c>
      <c r="F1093" s="3">
        <v>1987</v>
      </c>
      <c r="G1093" s="6" t="s">
        <v>2640</v>
      </c>
    </row>
    <row r="1094" spans="1:7" x14ac:dyDescent="0.25">
      <c r="A1094" s="3" t="s">
        <v>52</v>
      </c>
      <c r="B1094" s="22" t="s">
        <v>422</v>
      </c>
      <c r="C1094" s="22" t="s">
        <v>2641</v>
      </c>
      <c r="D1094" s="18"/>
      <c r="E1094" s="18" t="s">
        <v>1025</v>
      </c>
      <c r="F1094" s="3">
        <v>1987</v>
      </c>
      <c r="G1094" s="6" t="s">
        <v>2642</v>
      </c>
    </row>
    <row r="1095" spans="1:7" x14ac:dyDescent="0.25">
      <c r="A1095" s="3" t="s">
        <v>52</v>
      </c>
      <c r="B1095" s="18" t="s">
        <v>2643</v>
      </c>
      <c r="C1095" s="22" t="s">
        <v>2644</v>
      </c>
      <c r="D1095" s="22" t="s">
        <v>1211</v>
      </c>
      <c r="E1095" s="22" t="s">
        <v>902</v>
      </c>
      <c r="F1095" s="3">
        <v>1987</v>
      </c>
      <c r="G1095" s="6" t="s">
        <v>2645</v>
      </c>
    </row>
    <row r="1096" spans="1:7" x14ac:dyDescent="0.25">
      <c r="A1096" s="3" t="s">
        <v>245</v>
      </c>
      <c r="B1096" s="18" t="s">
        <v>2646</v>
      </c>
      <c r="C1096" s="22" t="s">
        <v>76</v>
      </c>
      <c r="D1096" s="22" t="s">
        <v>882</v>
      </c>
      <c r="E1096" s="22" t="s">
        <v>902</v>
      </c>
      <c r="F1096" s="3">
        <v>1987</v>
      </c>
      <c r="G1096" s="6" t="s">
        <v>2647</v>
      </c>
    </row>
    <row r="1097" spans="1:7" x14ac:dyDescent="0.25">
      <c r="A1097" s="3" t="s">
        <v>245</v>
      </c>
      <c r="B1097" s="18" t="s">
        <v>2648</v>
      </c>
      <c r="C1097" s="22" t="s">
        <v>213</v>
      </c>
      <c r="D1097" s="22" t="s">
        <v>180</v>
      </c>
      <c r="E1097" s="22" t="s">
        <v>1025</v>
      </c>
      <c r="F1097" s="3">
        <v>1987</v>
      </c>
      <c r="G1097" s="6" t="s">
        <v>2649</v>
      </c>
    </row>
    <row r="1098" spans="1:7" x14ac:dyDescent="0.25">
      <c r="A1098" s="3" t="s">
        <v>245</v>
      </c>
      <c r="B1098" s="18" t="s">
        <v>2650</v>
      </c>
      <c r="C1098" s="22" t="s">
        <v>113</v>
      </c>
      <c r="D1098" s="22" t="s">
        <v>2024</v>
      </c>
      <c r="E1098" s="22" t="s">
        <v>983</v>
      </c>
      <c r="F1098" s="3">
        <v>1987</v>
      </c>
      <c r="G1098" s="6" t="s">
        <v>2651</v>
      </c>
    </row>
    <row r="1099" spans="1:7" x14ac:dyDescent="0.25">
      <c r="A1099" s="3" t="s">
        <v>245</v>
      </c>
      <c r="B1099" s="18" t="s">
        <v>477</v>
      </c>
      <c r="C1099" s="22" t="s">
        <v>2652</v>
      </c>
      <c r="D1099" s="22" t="s">
        <v>2653</v>
      </c>
      <c r="E1099" s="22" t="s">
        <v>1169</v>
      </c>
      <c r="F1099" s="3">
        <v>1987</v>
      </c>
      <c r="G1099" s="6" t="s">
        <v>2654</v>
      </c>
    </row>
    <row r="1100" spans="1:7" x14ac:dyDescent="0.25">
      <c r="A1100" s="3" t="s">
        <v>245</v>
      </c>
      <c r="B1100" s="6" t="s">
        <v>2349</v>
      </c>
      <c r="C1100" s="6" t="s">
        <v>2350</v>
      </c>
      <c r="D1100" s="6" t="s">
        <v>76</v>
      </c>
      <c r="E1100" s="6" t="s">
        <v>1025</v>
      </c>
      <c r="F1100" s="3">
        <v>1987</v>
      </c>
      <c r="G1100" s="6" t="s">
        <v>2655</v>
      </c>
    </row>
    <row r="1101" spans="1:7" x14ac:dyDescent="0.25">
      <c r="A1101" s="3" t="s">
        <v>245</v>
      </c>
      <c r="B1101" s="18" t="s">
        <v>2656</v>
      </c>
      <c r="C1101" s="22" t="s">
        <v>2657</v>
      </c>
      <c r="D1101" s="22" t="s">
        <v>535</v>
      </c>
      <c r="E1101" s="22" t="s">
        <v>1240</v>
      </c>
      <c r="F1101" s="3">
        <v>1987</v>
      </c>
      <c r="G1101" s="6" t="s">
        <v>2658</v>
      </c>
    </row>
    <row r="1102" spans="1:7" x14ac:dyDescent="0.25">
      <c r="A1102" s="3" t="s">
        <v>245</v>
      </c>
      <c r="B1102" s="18" t="s">
        <v>2480</v>
      </c>
      <c r="C1102" s="22" t="s">
        <v>1592</v>
      </c>
      <c r="D1102" s="22" t="s">
        <v>58</v>
      </c>
      <c r="E1102" s="22" t="s">
        <v>2659</v>
      </c>
      <c r="F1102" s="3">
        <v>1987</v>
      </c>
      <c r="G1102" s="6" t="s">
        <v>2660</v>
      </c>
    </row>
    <row r="1103" spans="1:7" x14ac:dyDescent="0.25">
      <c r="A1103" s="3" t="s">
        <v>245</v>
      </c>
      <c r="B1103" s="18" t="s">
        <v>2661</v>
      </c>
      <c r="C1103" s="22" t="s">
        <v>109</v>
      </c>
      <c r="D1103" s="22" t="s">
        <v>463</v>
      </c>
      <c r="E1103" s="22" t="s">
        <v>488</v>
      </c>
      <c r="F1103" s="3">
        <v>1987</v>
      </c>
      <c r="G1103" s="6" t="s">
        <v>2662</v>
      </c>
    </row>
    <row r="1104" spans="1:7" x14ac:dyDescent="0.25">
      <c r="A1104" s="3" t="s">
        <v>245</v>
      </c>
      <c r="B1104" s="18" t="s">
        <v>1275</v>
      </c>
      <c r="C1104" s="22" t="s">
        <v>309</v>
      </c>
      <c r="D1104" s="22" t="s">
        <v>130</v>
      </c>
      <c r="E1104" s="22" t="s">
        <v>474</v>
      </c>
      <c r="F1104" s="3">
        <v>1987</v>
      </c>
      <c r="G1104" s="6" t="s">
        <v>2663</v>
      </c>
    </row>
    <row r="1105" spans="1:7" x14ac:dyDescent="0.25">
      <c r="A1105" s="3" t="s">
        <v>245</v>
      </c>
      <c r="B1105" s="18" t="s">
        <v>810</v>
      </c>
      <c r="C1105" s="22" t="s">
        <v>2664</v>
      </c>
      <c r="D1105" s="22" t="s">
        <v>803</v>
      </c>
      <c r="E1105" s="22" t="s">
        <v>1846</v>
      </c>
      <c r="F1105" s="3">
        <v>1987</v>
      </c>
      <c r="G1105" s="6" t="s">
        <v>2665</v>
      </c>
    </row>
    <row r="1106" spans="1:7" x14ac:dyDescent="0.25">
      <c r="A1106" s="3" t="s">
        <v>245</v>
      </c>
      <c r="B1106" s="18" t="s">
        <v>2666</v>
      </c>
      <c r="C1106" s="22" t="s">
        <v>961</v>
      </c>
      <c r="D1106" s="22" t="s">
        <v>101</v>
      </c>
      <c r="E1106" s="22" t="s">
        <v>1325</v>
      </c>
      <c r="F1106" s="3">
        <v>1987</v>
      </c>
      <c r="G1106" s="6" t="s">
        <v>2667</v>
      </c>
    </row>
    <row r="1107" spans="1:7" x14ac:dyDescent="0.25">
      <c r="A1107" s="3" t="s">
        <v>245</v>
      </c>
      <c r="B1107" s="18" t="s">
        <v>2666</v>
      </c>
      <c r="C1107" s="22" t="s">
        <v>1924</v>
      </c>
      <c r="D1107" s="22" t="s">
        <v>487</v>
      </c>
      <c r="E1107" s="22" t="s">
        <v>28</v>
      </c>
      <c r="F1107" s="3">
        <v>1987</v>
      </c>
      <c r="G1107" s="6" t="s">
        <v>2668</v>
      </c>
    </row>
    <row r="1108" spans="1:7" x14ac:dyDescent="0.25">
      <c r="A1108" s="3" t="s">
        <v>245</v>
      </c>
      <c r="B1108" s="22" t="s">
        <v>2669</v>
      </c>
      <c r="C1108" s="22" t="s">
        <v>238</v>
      </c>
      <c r="D1108" s="22" t="s">
        <v>109</v>
      </c>
      <c r="E1108" s="22" t="s">
        <v>1014</v>
      </c>
      <c r="F1108" s="3">
        <v>1987</v>
      </c>
      <c r="G1108" s="6" t="s">
        <v>2670</v>
      </c>
    </row>
    <row r="1109" spans="1:7" x14ac:dyDescent="0.25">
      <c r="A1109" s="3" t="s">
        <v>245</v>
      </c>
      <c r="B1109" s="18" t="s">
        <v>2671</v>
      </c>
      <c r="C1109" s="22" t="s">
        <v>986</v>
      </c>
      <c r="D1109" s="22" t="s">
        <v>2357</v>
      </c>
      <c r="E1109" s="6" t="s">
        <v>10</v>
      </c>
      <c r="F1109" s="3">
        <v>1987</v>
      </c>
      <c r="G1109" s="6" t="s">
        <v>2672</v>
      </c>
    </row>
    <row r="1110" spans="1:7" x14ac:dyDescent="0.25">
      <c r="B1110" s="18"/>
      <c r="C1110" s="22"/>
      <c r="D1110" s="22"/>
      <c r="E1110" s="22"/>
      <c r="G1110" s="6"/>
    </row>
    <row r="1111" spans="1:7" x14ac:dyDescent="0.25">
      <c r="A1111" s="3" t="s">
        <v>52</v>
      </c>
      <c r="B1111" s="18" t="s">
        <v>2673</v>
      </c>
      <c r="C1111" s="22" t="s">
        <v>2131</v>
      </c>
      <c r="D1111" s="22" t="s">
        <v>466</v>
      </c>
      <c r="E1111" s="22" t="s">
        <v>1686</v>
      </c>
      <c r="F1111" s="3">
        <v>1988</v>
      </c>
      <c r="G1111" s="6" t="s">
        <v>2674</v>
      </c>
    </row>
    <row r="1112" spans="1:7" x14ac:dyDescent="0.25">
      <c r="A1112" s="3" t="s">
        <v>52</v>
      </c>
      <c r="B1112" s="18" t="s">
        <v>2675</v>
      </c>
      <c r="C1112" s="22" t="s">
        <v>309</v>
      </c>
      <c r="D1112" s="22" t="s">
        <v>2676</v>
      </c>
      <c r="E1112" s="22" t="s">
        <v>28</v>
      </c>
      <c r="F1112" s="3">
        <v>1988</v>
      </c>
      <c r="G1112" s="6" t="s">
        <v>2677</v>
      </c>
    </row>
    <row r="1113" spans="1:7" x14ac:dyDescent="0.25">
      <c r="A1113" s="3" t="s">
        <v>52</v>
      </c>
      <c r="B1113" s="18" t="s">
        <v>2678</v>
      </c>
      <c r="C1113" s="22" t="s">
        <v>321</v>
      </c>
      <c r="D1113" s="22" t="s">
        <v>416</v>
      </c>
      <c r="E1113" s="22" t="s">
        <v>2679</v>
      </c>
      <c r="F1113" s="3">
        <v>1988</v>
      </c>
      <c r="G1113" s="6" t="s">
        <v>2680</v>
      </c>
    </row>
    <row r="1114" spans="1:7" x14ac:dyDescent="0.25">
      <c r="A1114" s="3" t="s">
        <v>52</v>
      </c>
      <c r="B1114" s="22" t="s">
        <v>2681</v>
      </c>
      <c r="C1114" s="22" t="s">
        <v>1707</v>
      </c>
      <c r="D1114" s="18"/>
      <c r="E1114" s="18" t="s">
        <v>1846</v>
      </c>
      <c r="F1114" s="3">
        <v>1988</v>
      </c>
      <c r="G1114" s="6" t="s">
        <v>2682</v>
      </c>
    </row>
    <row r="1115" spans="1:7" x14ac:dyDescent="0.25">
      <c r="A1115" s="3" t="s">
        <v>52</v>
      </c>
      <c r="B1115" s="22" t="s">
        <v>2683</v>
      </c>
      <c r="C1115" s="18" t="s">
        <v>2684</v>
      </c>
      <c r="D1115" s="22" t="s">
        <v>463</v>
      </c>
      <c r="E1115" s="22" t="s">
        <v>789</v>
      </c>
      <c r="F1115" s="3">
        <v>1988</v>
      </c>
      <c r="G1115" s="6" t="s">
        <v>2685</v>
      </c>
    </row>
    <row r="1116" spans="1:7" x14ac:dyDescent="0.25">
      <c r="A1116" s="3" t="s">
        <v>52</v>
      </c>
      <c r="B1116" s="18" t="s">
        <v>2686</v>
      </c>
      <c r="C1116" s="22" t="s">
        <v>2363</v>
      </c>
      <c r="D1116" s="22" t="s">
        <v>1931</v>
      </c>
      <c r="E1116" s="22" t="s">
        <v>1423</v>
      </c>
      <c r="F1116" s="3">
        <v>1988</v>
      </c>
      <c r="G1116" s="6" t="s">
        <v>2687</v>
      </c>
    </row>
    <row r="1117" spans="1:7" x14ac:dyDescent="0.25">
      <c r="A1117" s="3" t="s">
        <v>52</v>
      </c>
      <c r="B1117" s="18" t="s">
        <v>2688</v>
      </c>
      <c r="C1117" s="22" t="s">
        <v>54</v>
      </c>
      <c r="D1117" s="22" t="s">
        <v>1582</v>
      </c>
      <c r="E1117" s="22" t="s">
        <v>2555</v>
      </c>
      <c r="F1117" s="3">
        <v>1988</v>
      </c>
      <c r="G1117" s="6" t="s">
        <v>2689</v>
      </c>
    </row>
    <row r="1118" spans="1:7" x14ac:dyDescent="0.25">
      <c r="A1118" s="3" t="s">
        <v>52</v>
      </c>
      <c r="B1118" s="18" t="s">
        <v>2690</v>
      </c>
      <c r="C1118" s="22" t="s">
        <v>581</v>
      </c>
      <c r="D1118" s="22" t="s">
        <v>239</v>
      </c>
      <c r="E1118" s="22" t="s">
        <v>1423</v>
      </c>
      <c r="F1118" s="3">
        <v>1988</v>
      </c>
      <c r="G1118" s="6" t="s">
        <v>2691</v>
      </c>
    </row>
    <row r="1119" spans="1:7" x14ac:dyDescent="0.25">
      <c r="A1119" s="3" t="s">
        <v>52</v>
      </c>
      <c r="B1119" s="18" t="s">
        <v>2692</v>
      </c>
      <c r="C1119" s="22" t="s">
        <v>409</v>
      </c>
      <c r="D1119" s="22" t="s">
        <v>417</v>
      </c>
      <c r="E1119" s="22" t="s">
        <v>2466</v>
      </c>
      <c r="F1119" s="3">
        <v>1988</v>
      </c>
      <c r="G1119" s="6" t="s">
        <v>2693</v>
      </c>
    </row>
    <row r="1120" spans="1:7" x14ac:dyDescent="0.25">
      <c r="A1120" s="3" t="s">
        <v>52</v>
      </c>
      <c r="B1120" s="18" t="s">
        <v>2694</v>
      </c>
      <c r="C1120" s="22" t="s">
        <v>151</v>
      </c>
      <c r="D1120" s="22" t="s">
        <v>774</v>
      </c>
      <c r="E1120" s="22" t="s">
        <v>1014</v>
      </c>
      <c r="F1120" s="3">
        <v>1988</v>
      </c>
      <c r="G1120" s="6" t="s">
        <v>2695</v>
      </c>
    </row>
    <row r="1121" spans="1:7" x14ac:dyDescent="0.25">
      <c r="A1121" s="3" t="s">
        <v>52</v>
      </c>
      <c r="B1121" s="18" t="s">
        <v>2696</v>
      </c>
      <c r="C1121" s="22" t="s">
        <v>2697</v>
      </c>
      <c r="D1121" s="22" t="s">
        <v>2698</v>
      </c>
      <c r="E1121" s="22" t="s">
        <v>28</v>
      </c>
      <c r="F1121" s="3">
        <v>1988</v>
      </c>
      <c r="G1121" s="6" t="s">
        <v>2699</v>
      </c>
    </row>
    <row r="1122" spans="1:7" x14ac:dyDescent="0.25">
      <c r="A1122" s="3" t="s">
        <v>52</v>
      </c>
      <c r="B1122" s="18" t="s">
        <v>2700</v>
      </c>
      <c r="C1122" s="22" t="s">
        <v>309</v>
      </c>
      <c r="D1122" s="22" t="s">
        <v>409</v>
      </c>
      <c r="E1122" s="22" t="s">
        <v>2165</v>
      </c>
      <c r="F1122" s="3">
        <v>1988</v>
      </c>
      <c r="G1122" s="6" t="s">
        <v>2701</v>
      </c>
    </row>
    <row r="1123" spans="1:7" x14ac:dyDescent="0.25">
      <c r="A1123" s="3" t="s">
        <v>52</v>
      </c>
      <c r="B1123" s="6" t="s">
        <v>2702</v>
      </c>
      <c r="C1123" s="6" t="s">
        <v>133</v>
      </c>
      <c r="D1123" s="6" t="s">
        <v>1391</v>
      </c>
      <c r="E1123" s="6" t="s">
        <v>821</v>
      </c>
      <c r="F1123" s="3">
        <v>1988</v>
      </c>
      <c r="G1123" s="6" t="s">
        <v>2703</v>
      </c>
    </row>
    <row r="1124" spans="1:7" x14ac:dyDescent="0.25">
      <c r="A1124" s="3" t="s">
        <v>245</v>
      </c>
      <c r="B1124" s="6" t="s">
        <v>2704</v>
      </c>
      <c r="C1124" s="6" t="s">
        <v>506</v>
      </c>
      <c r="D1124" s="6" t="s">
        <v>553</v>
      </c>
      <c r="E1124" s="6" t="s">
        <v>1423</v>
      </c>
      <c r="F1124" s="3">
        <v>1988</v>
      </c>
      <c r="G1124" s="6" t="s">
        <v>2705</v>
      </c>
    </row>
    <row r="1125" spans="1:7" x14ac:dyDescent="0.25">
      <c r="A1125" s="3" t="s">
        <v>245</v>
      </c>
      <c r="B1125" s="18" t="s">
        <v>2706</v>
      </c>
      <c r="C1125" s="22" t="s">
        <v>2613</v>
      </c>
      <c r="D1125" s="22" t="s">
        <v>2707</v>
      </c>
      <c r="E1125" s="22" t="s">
        <v>1014</v>
      </c>
      <c r="F1125" s="3">
        <v>1988</v>
      </c>
      <c r="G1125" s="6" t="s">
        <v>2708</v>
      </c>
    </row>
    <row r="1126" spans="1:7" x14ac:dyDescent="0.25">
      <c r="A1126" s="3" t="s">
        <v>245</v>
      </c>
      <c r="B1126" s="18" t="s">
        <v>106</v>
      </c>
      <c r="C1126" s="22" t="s">
        <v>101</v>
      </c>
      <c r="D1126" s="22" t="s">
        <v>1502</v>
      </c>
      <c r="E1126" s="22" t="s">
        <v>1411</v>
      </c>
      <c r="F1126" s="3">
        <v>1988</v>
      </c>
      <c r="G1126" s="6" t="s">
        <v>2709</v>
      </c>
    </row>
    <row r="1127" spans="1:7" x14ac:dyDescent="0.25">
      <c r="A1127" s="3" t="s">
        <v>245</v>
      </c>
      <c r="B1127" s="22" t="s">
        <v>2710</v>
      </c>
      <c r="C1127" s="22" t="s">
        <v>151</v>
      </c>
      <c r="D1127" s="18"/>
      <c r="E1127" s="18" t="s">
        <v>2329</v>
      </c>
      <c r="F1127" s="3">
        <v>1988</v>
      </c>
      <c r="G1127" s="6" t="s">
        <v>2711</v>
      </c>
    </row>
    <row r="1128" spans="1:7" x14ac:dyDescent="0.25">
      <c r="A1128" s="3" t="s">
        <v>245</v>
      </c>
      <c r="B1128" s="22" t="s">
        <v>1166</v>
      </c>
      <c r="C1128" s="22" t="s">
        <v>309</v>
      </c>
      <c r="D1128" s="18"/>
      <c r="E1128" s="18" t="s">
        <v>2712</v>
      </c>
      <c r="F1128" s="3">
        <v>1988</v>
      </c>
      <c r="G1128" s="6" t="s">
        <v>2713</v>
      </c>
    </row>
    <row r="1129" spans="1:7" x14ac:dyDescent="0.25">
      <c r="A1129" s="3" t="s">
        <v>245</v>
      </c>
      <c r="B1129" s="18" t="s">
        <v>2714</v>
      </c>
      <c r="C1129" s="22" t="s">
        <v>8</v>
      </c>
      <c r="D1129" s="22" t="s">
        <v>171</v>
      </c>
      <c r="E1129" s="22" t="s">
        <v>1169</v>
      </c>
      <c r="F1129" s="3">
        <v>1988</v>
      </c>
      <c r="G1129" s="6" t="s">
        <v>2715</v>
      </c>
    </row>
    <row r="1130" spans="1:7" x14ac:dyDescent="0.25">
      <c r="A1130" s="3" t="s">
        <v>245</v>
      </c>
      <c r="B1130" s="18" t="s">
        <v>2716</v>
      </c>
      <c r="C1130" s="22" t="s">
        <v>549</v>
      </c>
      <c r="D1130" s="22" t="s">
        <v>1714</v>
      </c>
      <c r="E1130" s="22" t="s">
        <v>821</v>
      </c>
      <c r="F1130" s="3">
        <v>1988</v>
      </c>
      <c r="G1130" s="6" t="s">
        <v>2717</v>
      </c>
    </row>
    <row r="1131" spans="1:7" x14ac:dyDescent="0.25">
      <c r="A1131" s="3" t="s">
        <v>245</v>
      </c>
      <c r="B1131" s="22" t="s">
        <v>2718</v>
      </c>
      <c r="C1131" s="22" t="s">
        <v>54</v>
      </c>
      <c r="D1131" s="18"/>
      <c r="E1131" s="18" t="s">
        <v>1014</v>
      </c>
      <c r="F1131" s="3">
        <v>1988</v>
      </c>
      <c r="G1131" s="6" t="s">
        <v>2719</v>
      </c>
    </row>
    <row r="1132" spans="1:7" x14ac:dyDescent="0.25">
      <c r="A1132" s="3" t="s">
        <v>245</v>
      </c>
      <c r="B1132" s="18" t="s">
        <v>2255</v>
      </c>
      <c r="C1132" s="22" t="s">
        <v>1098</v>
      </c>
      <c r="D1132" s="22" t="s">
        <v>2256</v>
      </c>
      <c r="E1132" s="22" t="s">
        <v>594</v>
      </c>
      <c r="F1132" s="3">
        <v>1988</v>
      </c>
      <c r="G1132" s="6" t="s">
        <v>2720</v>
      </c>
    </row>
    <row r="1133" spans="1:7" x14ac:dyDescent="0.25">
      <c r="A1133" s="3" t="s">
        <v>245</v>
      </c>
      <c r="B1133" s="18" t="s">
        <v>2721</v>
      </c>
      <c r="C1133" s="22" t="s">
        <v>1495</v>
      </c>
      <c r="D1133" s="22" t="s">
        <v>2722</v>
      </c>
      <c r="E1133" s="22" t="s">
        <v>1344</v>
      </c>
      <c r="F1133" s="3">
        <v>1988</v>
      </c>
      <c r="G1133" s="6" t="s">
        <v>2723</v>
      </c>
    </row>
    <row r="1134" spans="1:7" x14ac:dyDescent="0.25">
      <c r="A1134" s="3" t="s">
        <v>245</v>
      </c>
      <c r="B1134" s="18" t="s">
        <v>2724</v>
      </c>
      <c r="C1134" s="22" t="s">
        <v>971</v>
      </c>
      <c r="D1134" s="22" t="s">
        <v>712</v>
      </c>
      <c r="E1134" s="22" t="s">
        <v>106</v>
      </c>
      <c r="F1134" s="3">
        <v>1988</v>
      </c>
      <c r="G1134" s="6" t="s">
        <v>2725</v>
      </c>
    </row>
    <row r="1135" spans="1:7" x14ac:dyDescent="0.25">
      <c r="A1135" s="3" t="s">
        <v>245</v>
      </c>
      <c r="B1135" s="6" t="s">
        <v>2726</v>
      </c>
      <c r="C1135" s="6" t="s">
        <v>309</v>
      </c>
      <c r="D1135" s="6" t="s">
        <v>620</v>
      </c>
      <c r="E1135" s="6" t="s">
        <v>1025</v>
      </c>
      <c r="F1135" s="3">
        <v>1988</v>
      </c>
      <c r="G1135" s="6" t="s">
        <v>2727</v>
      </c>
    </row>
    <row r="1136" spans="1:7" x14ac:dyDescent="0.25">
      <c r="A1136" s="3" t="s">
        <v>245</v>
      </c>
      <c r="B1136" s="18" t="s">
        <v>1706</v>
      </c>
      <c r="C1136" s="22" t="s">
        <v>76</v>
      </c>
      <c r="D1136" s="22" t="s">
        <v>467</v>
      </c>
      <c r="E1136" s="22" t="s">
        <v>1169</v>
      </c>
      <c r="F1136" s="3">
        <v>1988</v>
      </c>
      <c r="G1136" s="6" t="s">
        <v>2728</v>
      </c>
    </row>
    <row r="1137" spans="1:7" x14ac:dyDescent="0.25">
      <c r="A1137" s="3" t="s">
        <v>245</v>
      </c>
      <c r="B1137" s="18" t="s">
        <v>2729</v>
      </c>
      <c r="C1137" s="22" t="s">
        <v>2730</v>
      </c>
      <c r="D1137" s="22" t="s">
        <v>712</v>
      </c>
      <c r="E1137" s="22" t="s">
        <v>1846</v>
      </c>
      <c r="F1137" s="3">
        <v>1988</v>
      </c>
      <c r="G1137" s="6" t="s">
        <v>2731</v>
      </c>
    </row>
    <row r="1138" spans="1:7" x14ac:dyDescent="0.25">
      <c r="A1138" s="3" t="s">
        <v>245</v>
      </c>
      <c r="B1138" s="22" t="s">
        <v>2732</v>
      </c>
      <c r="C1138" s="22" t="s">
        <v>2733</v>
      </c>
      <c r="D1138" s="6"/>
      <c r="E1138" s="18" t="s">
        <v>1402</v>
      </c>
      <c r="F1138" s="3">
        <v>1988</v>
      </c>
      <c r="G1138" s="6" t="s">
        <v>2734</v>
      </c>
    </row>
    <row r="1139" spans="1:7" x14ac:dyDescent="0.25">
      <c r="A1139" s="3" t="s">
        <v>245</v>
      </c>
      <c r="B1139" s="18" t="s">
        <v>2735</v>
      </c>
      <c r="C1139" s="22" t="s">
        <v>1858</v>
      </c>
      <c r="D1139" s="22" t="s">
        <v>1192</v>
      </c>
      <c r="E1139" s="22" t="s">
        <v>347</v>
      </c>
      <c r="F1139" s="3">
        <v>1988</v>
      </c>
      <c r="G1139" s="6" t="s">
        <v>2736</v>
      </c>
    </row>
    <row r="1140" spans="1:7" x14ac:dyDescent="0.25">
      <c r="A1140" s="3" t="s">
        <v>245</v>
      </c>
      <c r="B1140" s="18" t="s">
        <v>2737</v>
      </c>
      <c r="C1140" s="22" t="s">
        <v>2738</v>
      </c>
      <c r="D1140" s="22"/>
      <c r="E1140" s="22" t="s">
        <v>1402</v>
      </c>
      <c r="F1140" s="3">
        <v>1988</v>
      </c>
      <c r="G1140" s="6" t="s">
        <v>2739</v>
      </c>
    </row>
    <row r="1141" spans="1:7" x14ac:dyDescent="0.25">
      <c r="A1141" s="3" t="s">
        <v>245</v>
      </c>
      <c r="B1141" s="22" t="s">
        <v>2301</v>
      </c>
      <c r="C1141" s="22" t="s">
        <v>2302</v>
      </c>
      <c r="D1141" s="18"/>
      <c r="E1141" s="18" t="s">
        <v>1025</v>
      </c>
      <c r="F1141" s="3">
        <v>1988</v>
      </c>
      <c r="G1141" s="6" t="s">
        <v>2740</v>
      </c>
    </row>
    <row r="1142" spans="1:7" ht="12.75" customHeight="1" x14ac:dyDescent="0.25">
      <c r="B1142" s="2"/>
      <c r="C1142" s="2"/>
      <c r="D1142" s="6"/>
      <c r="E1142" s="6"/>
      <c r="G1142" s="6"/>
    </row>
    <row r="1143" spans="1:7" x14ac:dyDescent="0.25">
      <c r="A1143" s="3" t="s">
        <v>52</v>
      </c>
      <c r="B1143" s="18" t="s">
        <v>227</v>
      </c>
      <c r="C1143" s="22" t="s">
        <v>2741</v>
      </c>
      <c r="D1143" s="22" t="s">
        <v>1211</v>
      </c>
      <c r="E1143" s="22" t="s">
        <v>2177</v>
      </c>
      <c r="F1143" s="3">
        <v>1989</v>
      </c>
      <c r="G1143" s="6" t="s">
        <v>2742</v>
      </c>
    </row>
    <row r="1144" spans="1:7" x14ac:dyDescent="0.25">
      <c r="A1144" s="3" t="s">
        <v>52</v>
      </c>
      <c r="B1144" s="18" t="s">
        <v>681</v>
      </c>
      <c r="C1144" s="22" t="s">
        <v>76</v>
      </c>
      <c r="D1144" s="22" t="s">
        <v>239</v>
      </c>
      <c r="E1144" s="22" t="s">
        <v>2497</v>
      </c>
      <c r="F1144" s="3">
        <v>1989</v>
      </c>
      <c r="G1144" s="6" t="s">
        <v>2743</v>
      </c>
    </row>
    <row r="1145" spans="1:7" x14ac:dyDescent="0.25">
      <c r="A1145" s="3" t="s">
        <v>52</v>
      </c>
      <c r="B1145" s="18" t="s">
        <v>2744</v>
      </c>
      <c r="C1145" s="22" t="s">
        <v>101</v>
      </c>
      <c r="D1145" s="22" t="s">
        <v>463</v>
      </c>
      <c r="E1145" s="22" t="s">
        <v>1846</v>
      </c>
      <c r="F1145" s="3">
        <v>1989</v>
      </c>
      <c r="G1145" s="6" t="s">
        <v>2745</v>
      </c>
    </row>
    <row r="1146" spans="1:7" x14ac:dyDescent="0.25">
      <c r="A1146" s="3" t="s">
        <v>52</v>
      </c>
      <c r="B1146" s="18" t="s">
        <v>2746</v>
      </c>
      <c r="C1146" s="22" t="s">
        <v>16</v>
      </c>
      <c r="D1146" s="22" t="s">
        <v>2027</v>
      </c>
      <c r="E1146" s="22" t="s">
        <v>2747</v>
      </c>
      <c r="F1146" s="3">
        <v>1989</v>
      </c>
      <c r="G1146" s="6" t="s">
        <v>2748</v>
      </c>
    </row>
    <row r="1147" spans="1:7" x14ac:dyDescent="0.25">
      <c r="A1147" s="3" t="s">
        <v>52</v>
      </c>
      <c r="B1147" s="18" t="s">
        <v>2749</v>
      </c>
      <c r="C1147" s="22" t="s">
        <v>1143</v>
      </c>
      <c r="D1147" s="22" t="s">
        <v>620</v>
      </c>
      <c r="E1147" s="22" t="s">
        <v>1423</v>
      </c>
      <c r="F1147" s="3">
        <v>1989</v>
      </c>
      <c r="G1147" s="6" t="s">
        <v>2750</v>
      </c>
    </row>
    <row r="1148" spans="1:7" x14ac:dyDescent="0.25">
      <c r="A1148" s="3" t="s">
        <v>52</v>
      </c>
      <c r="B1148" s="18" t="s">
        <v>2751</v>
      </c>
      <c r="C1148" s="22" t="s">
        <v>409</v>
      </c>
      <c r="D1148" s="22" t="s">
        <v>435</v>
      </c>
      <c r="E1148" s="22" t="s">
        <v>2165</v>
      </c>
      <c r="F1148" s="3">
        <v>1989</v>
      </c>
      <c r="G1148" s="6" t="s">
        <v>2752</v>
      </c>
    </row>
    <row r="1149" spans="1:7" x14ac:dyDescent="0.25">
      <c r="A1149" s="3" t="s">
        <v>52</v>
      </c>
      <c r="B1149" s="18" t="s">
        <v>2753</v>
      </c>
      <c r="C1149" s="22" t="s">
        <v>2131</v>
      </c>
      <c r="D1149" s="22" t="s">
        <v>339</v>
      </c>
      <c r="E1149" s="22" t="s">
        <v>941</v>
      </c>
      <c r="F1149" s="3">
        <v>1989</v>
      </c>
      <c r="G1149" s="6" t="s">
        <v>2754</v>
      </c>
    </row>
    <row r="1150" spans="1:7" x14ac:dyDescent="0.25">
      <c r="A1150" s="3" t="s">
        <v>52</v>
      </c>
      <c r="B1150" s="18" t="s">
        <v>2755</v>
      </c>
      <c r="C1150" s="22" t="s">
        <v>1355</v>
      </c>
      <c r="D1150" s="22" t="s">
        <v>391</v>
      </c>
      <c r="E1150" s="22" t="s">
        <v>2177</v>
      </c>
      <c r="F1150" s="3">
        <v>1989</v>
      </c>
      <c r="G1150" s="6" t="s">
        <v>2756</v>
      </c>
    </row>
    <row r="1151" spans="1:7" x14ac:dyDescent="0.25">
      <c r="A1151" s="3" t="s">
        <v>52</v>
      </c>
      <c r="B1151" s="18" t="s">
        <v>2757</v>
      </c>
      <c r="C1151" s="22" t="s">
        <v>2107</v>
      </c>
      <c r="D1151" s="22" t="s">
        <v>882</v>
      </c>
      <c r="E1151" s="22" t="s">
        <v>1846</v>
      </c>
      <c r="F1151" s="3">
        <v>1989</v>
      </c>
      <c r="G1151" s="6" t="s">
        <v>2758</v>
      </c>
    </row>
    <row r="1152" spans="1:7" x14ac:dyDescent="0.25">
      <c r="A1152" s="3" t="s">
        <v>52</v>
      </c>
      <c r="B1152" s="18" t="s">
        <v>2759</v>
      </c>
      <c r="C1152" s="22" t="s">
        <v>1345</v>
      </c>
      <c r="D1152" s="22" t="s">
        <v>347</v>
      </c>
      <c r="E1152" s="22" t="s">
        <v>2165</v>
      </c>
      <c r="F1152" s="3">
        <v>1989</v>
      </c>
      <c r="G1152" s="6" t="s">
        <v>2760</v>
      </c>
    </row>
    <row r="1153" spans="1:7" x14ac:dyDescent="0.25">
      <c r="A1153" s="3" t="s">
        <v>52</v>
      </c>
      <c r="B1153" s="18" t="s">
        <v>2761</v>
      </c>
      <c r="C1153" s="22" t="s">
        <v>2440</v>
      </c>
      <c r="D1153" s="22" t="s">
        <v>803</v>
      </c>
      <c r="E1153" s="22" t="s">
        <v>1701</v>
      </c>
      <c r="F1153" s="3">
        <v>1989</v>
      </c>
      <c r="G1153" s="6" t="s">
        <v>2762</v>
      </c>
    </row>
    <row r="1154" spans="1:7" x14ac:dyDescent="0.25">
      <c r="A1154" s="3" t="s">
        <v>52</v>
      </c>
      <c r="B1154" s="18" t="s">
        <v>2763</v>
      </c>
      <c r="C1154" s="22" t="s">
        <v>2119</v>
      </c>
      <c r="D1154" s="22" t="s">
        <v>1211</v>
      </c>
      <c r="E1154" s="22" t="s">
        <v>902</v>
      </c>
      <c r="F1154" s="3">
        <v>1989</v>
      </c>
      <c r="G1154" s="6" t="s">
        <v>2764</v>
      </c>
    </row>
    <row r="1155" spans="1:7" x14ac:dyDescent="0.25">
      <c r="A1155" s="3" t="s">
        <v>52</v>
      </c>
      <c r="B1155" s="18" t="s">
        <v>2765</v>
      </c>
      <c r="C1155" s="22" t="s">
        <v>2557</v>
      </c>
      <c r="D1155" s="22" t="s">
        <v>1177</v>
      </c>
      <c r="E1155" s="22" t="s">
        <v>474</v>
      </c>
      <c r="F1155" s="3">
        <v>1989</v>
      </c>
      <c r="G1155" s="6" t="s">
        <v>2766</v>
      </c>
    </row>
    <row r="1156" spans="1:7" x14ac:dyDescent="0.25">
      <c r="A1156" s="3" t="s">
        <v>52</v>
      </c>
      <c r="B1156" s="22" t="s">
        <v>2767</v>
      </c>
      <c r="C1156" s="22" t="s">
        <v>2278</v>
      </c>
      <c r="D1156" s="18"/>
      <c r="E1156" s="18" t="s">
        <v>1402</v>
      </c>
      <c r="F1156" s="3">
        <v>1989</v>
      </c>
      <c r="G1156" s="6" t="s">
        <v>2768</v>
      </c>
    </row>
    <row r="1157" spans="1:7" x14ac:dyDescent="0.25">
      <c r="A1157" s="3" t="s">
        <v>52</v>
      </c>
      <c r="B1157" s="18" t="s">
        <v>2769</v>
      </c>
      <c r="C1157" s="22" t="s">
        <v>2770</v>
      </c>
      <c r="D1157" s="22" t="s">
        <v>463</v>
      </c>
      <c r="E1157" s="22" t="s">
        <v>1423</v>
      </c>
      <c r="F1157" s="3">
        <v>1989</v>
      </c>
      <c r="G1157" s="6" t="s">
        <v>2771</v>
      </c>
    </row>
    <row r="1158" spans="1:7" x14ac:dyDescent="0.25">
      <c r="A1158" s="3" t="s">
        <v>52</v>
      </c>
      <c r="B1158" s="18" t="s">
        <v>39</v>
      </c>
      <c r="C1158" s="22" t="s">
        <v>655</v>
      </c>
      <c r="D1158" s="22"/>
      <c r="E1158" s="22" t="s">
        <v>2712</v>
      </c>
      <c r="F1158" s="3">
        <v>1989</v>
      </c>
      <c r="G1158" s="6" t="s">
        <v>2772</v>
      </c>
    </row>
    <row r="1159" spans="1:7" x14ac:dyDescent="0.25">
      <c r="A1159" s="3" t="s">
        <v>52</v>
      </c>
      <c r="B1159" s="18" t="s">
        <v>2773</v>
      </c>
      <c r="C1159" s="22" t="s">
        <v>711</v>
      </c>
      <c r="D1159" s="22" t="s">
        <v>735</v>
      </c>
      <c r="E1159" s="22" t="s">
        <v>1055</v>
      </c>
      <c r="F1159" s="3">
        <v>1989</v>
      </c>
      <c r="G1159" s="6" t="s">
        <v>2774</v>
      </c>
    </row>
    <row r="1160" spans="1:7" x14ac:dyDescent="0.25">
      <c r="A1160" s="3" t="s">
        <v>52</v>
      </c>
      <c r="B1160" s="18" t="s">
        <v>2775</v>
      </c>
      <c r="C1160" s="22" t="s">
        <v>409</v>
      </c>
      <c r="D1160" s="22" t="s">
        <v>417</v>
      </c>
      <c r="E1160" s="22" t="s">
        <v>2466</v>
      </c>
      <c r="F1160" s="3">
        <v>1989</v>
      </c>
      <c r="G1160" s="6" t="s">
        <v>2776</v>
      </c>
    </row>
    <row r="1161" spans="1:7" x14ac:dyDescent="0.25">
      <c r="A1161" s="3" t="s">
        <v>52</v>
      </c>
      <c r="B1161" s="18" t="s">
        <v>2777</v>
      </c>
      <c r="C1161" s="22" t="s">
        <v>2778</v>
      </c>
      <c r="D1161" s="22"/>
      <c r="E1161" s="22" t="s">
        <v>1136</v>
      </c>
      <c r="F1161" s="3">
        <v>1989</v>
      </c>
      <c r="G1161" s="6" t="s">
        <v>2779</v>
      </c>
    </row>
    <row r="1162" spans="1:7" x14ac:dyDescent="0.25">
      <c r="A1162" s="3" t="s">
        <v>245</v>
      </c>
      <c r="B1162" s="18" t="s">
        <v>2780</v>
      </c>
      <c r="C1162" s="22" t="s">
        <v>1314</v>
      </c>
      <c r="D1162" s="22" t="s">
        <v>466</v>
      </c>
      <c r="E1162" s="22" t="s">
        <v>1325</v>
      </c>
      <c r="F1162" s="3">
        <v>1989</v>
      </c>
      <c r="G1162" s="6" t="s">
        <v>2781</v>
      </c>
    </row>
    <row r="1163" spans="1:7" x14ac:dyDescent="0.25">
      <c r="A1163" s="3" t="s">
        <v>245</v>
      </c>
      <c r="B1163" s="18" t="s">
        <v>46</v>
      </c>
      <c r="C1163" s="22" t="s">
        <v>66</v>
      </c>
      <c r="D1163" s="22" t="s">
        <v>347</v>
      </c>
      <c r="E1163" s="22" t="s">
        <v>821</v>
      </c>
      <c r="F1163" s="3">
        <v>1989</v>
      </c>
      <c r="G1163" s="6" t="s">
        <v>2782</v>
      </c>
    </row>
    <row r="1164" spans="1:7" x14ac:dyDescent="0.25">
      <c r="A1164" s="3" t="s">
        <v>245</v>
      </c>
      <c r="B1164" s="18" t="s">
        <v>2783</v>
      </c>
      <c r="C1164" s="22" t="s">
        <v>2427</v>
      </c>
      <c r="D1164" s="22" t="s">
        <v>2270</v>
      </c>
      <c r="E1164" s="22" t="s">
        <v>789</v>
      </c>
      <c r="F1164" s="3">
        <v>1989</v>
      </c>
      <c r="G1164" s="6" t="s">
        <v>2784</v>
      </c>
    </row>
    <row r="1165" spans="1:7" x14ac:dyDescent="0.25">
      <c r="A1165" s="3" t="s">
        <v>245</v>
      </c>
      <c r="B1165" s="22" t="s">
        <v>2785</v>
      </c>
      <c r="C1165" s="22" t="s">
        <v>2516</v>
      </c>
      <c r="D1165" s="22"/>
      <c r="E1165" s="22" t="s">
        <v>2747</v>
      </c>
      <c r="F1165" s="3">
        <v>1989</v>
      </c>
      <c r="G1165" s="6" t="s">
        <v>2786</v>
      </c>
    </row>
    <row r="1166" spans="1:7" x14ac:dyDescent="0.25">
      <c r="A1166" s="3" t="s">
        <v>245</v>
      </c>
      <c r="B1166" s="18" t="s">
        <v>2787</v>
      </c>
      <c r="C1166" s="22" t="s">
        <v>109</v>
      </c>
      <c r="D1166" s="22" t="s">
        <v>572</v>
      </c>
      <c r="E1166" s="22" t="s">
        <v>293</v>
      </c>
      <c r="F1166" s="3">
        <v>1989</v>
      </c>
      <c r="G1166" s="6" t="s">
        <v>2788</v>
      </c>
    </row>
    <row r="1167" spans="1:7" x14ac:dyDescent="0.25">
      <c r="A1167" s="3" t="s">
        <v>245</v>
      </c>
      <c r="B1167" s="18" t="s">
        <v>2789</v>
      </c>
      <c r="C1167" s="22" t="s">
        <v>54</v>
      </c>
      <c r="D1167" s="22" t="s">
        <v>896</v>
      </c>
      <c r="E1167" s="22" t="s">
        <v>2712</v>
      </c>
      <c r="F1167" s="3">
        <v>1989</v>
      </c>
      <c r="G1167" s="6" t="s">
        <v>2790</v>
      </c>
    </row>
    <row r="1168" spans="1:7" x14ac:dyDescent="0.25">
      <c r="A1168" s="3" t="s">
        <v>245</v>
      </c>
      <c r="B1168" s="6" t="s">
        <v>2791</v>
      </c>
      <c r="C1168" s="6" t="s">
        <v>2792</v>
      </c>
      <c r="D1168" s="6"/>
      <c r="E1168" s="6" t="s">
        <v>1055</v>
      </c>
      <c r="F1168" s="3">
        <v>1989</v>
      </c>
      <c r="G1168" s="6" t="s">
        <v>2793</v>
      </c>
    </row>
    <row r="1169" spans="1:7" x14ac:dyDescent="0.25">
      <c r="A1169" s="3" t="s">
        <v>245</v>
      </c>
      <c r="B1169" s="18" t="s">
        <v>2794</v>
      </c>
      <c r="C1169" s="22" t="s">
        <v>2795</v>
      </c>
      <c r="D1169" s="22" t="s">
        <v>1450</v>
      </c>
      <c r="E1169" s="22" t="s">
        <v>2796</v>
      </c>
      <c r="F1169" s="3">
        <v>1989</v>
      </c>
      <c r="G1169" s="6" t="s">
        <v>2797</v>
      </c>
    </row>
    <row r="1170" spans="1:7" x14ac:dyDescent="0.25">
      <c r="A1170" s="3" t="s">
        <v>245</v>
      </c>
      <c r="B1170" s="22" t="s">
        <v>2798</v>
      </c>
      <c r="C1170" s="22" t="s">
        <v>238</v>
      </c>
      <c r="D1170" s="18"/>
      <c r="E1170" s="18" t="s">
        <v>1325</v>
      </c>
      <c r="F1170" s="3">
        <v>1989</v>
      </c>
      <c r="G1170" s="6" t="s">
        <v>2799</v>
      </c>
    </row>
    <row r="1171" spans="1:7" x14ac:dyDescent="0.25">
      <c r="A1171" s="3" t="s">
        <v>245</v>
      </c>
      <c r="B1171" s="6" t="s">
        <v>2054</v>
      </c>
      <c r="C1171" s="6" t="s">
        <v>1430</v>
      </c>
      <c r="D1171" s="6" t="s">
        <v>2055</v>
      </c>
      <c r="E1171" s="6" t="s">
        <v>1136</v>
      </c>
      <c r="F1171" s="3">
        <v>1989</v>
      </c>
      <c r="G1171" s="6" t="s">
        <v>2800</v>
      </c>
    </row>
    <row r="1172" spans="1:7" x14ac:dyDescent="0.25">
      <c r="A1172" s="3" t="s">
        <v>245</v>
      </c>
      <c r="B1172" s="18" t="s">
        <v>2801</v>
      </c>
      <c r="C1172" s="22" t="s">
        <v>54</v>
      </c>
      <c r="D1172" s="22" t="s">
        <v>553</v>
      </c>
      <c r="E1172" s="22" t="s">
        <v>347</v>
      </c>
      <c r="F1172" s="3">
        <v>1989</v>
      </c>
      <c r="G1172" s="6" t="s">
        <v>2802</v>
      </c>
    </row>
    <row r="1173" spans="1:7" x14ac:dyDescent="0.25">
      <c r="A1173" s="3" t="s">
        <v>245</v>
      </c>
      <c r="B1173" s="18" t="s">
        <v>535</v>
      </c>
      <c r="C1173" s="22" t="s">
        <v>238</v>
      </c>
      <c r="D1173" s="22" t="s">
        <v>812</v>
      </c>
      <c r="E1173" s="22" t="s">
        <v>594</v>
      </c>
      <c r="F1173" s="3">
        <v>1989</v>
      </c>
      <c r="G1173" s="6" t="s">
        <v>2803</v>
      </c>
    </row>
    <row r="1174" spans="1:7" x14ac:dyDescent="0.25">
      <c r="A1174" s="3" t="s">
        <v>245</v>
      </c>
      <c r="B1174" s="18" t="s">
        <v>2804</v>
      </c>
      <c r="C1174" s="22" t="s">
        <v>2805</v>
      </c>
      <c r="D1174" s="22" t="s">
        <v>2806</v>
      </c>
      <c r="E1174" s="22" t="s">
        <v>799</v>
      </c>
      <c r="F1174" s="3">
        <v>1989</v>
      </c>
      <c r="G1174" s="23" t="s">
        <v>2807</v>
      </c>
    </row>
    <row r="1175" spans="1:7" x14ac:dyDescent="0.25">
      <c r="G1175" s="6"/>
    </row>
    <row r="1176" spans="1:7" x14ac:dyDescent="0.25">
      <c r="A1176" s="3" t="s">
        <v>52</v>
      </c>
      <c r="B1176" s="18" t="s">
        <v>2808</v>
      </c>
      <c r="C1176" s="22" t="s">
        <v>2809</v>
      </c>
      <c r="D1176" s="22" t="s">
        <v>487</v>
      </c>
      <c r="E1176" s="22" t="s">
        <v>1423</v>
      </c>
      <c r="F1176" s="3">
        <v>1990</v>
      </c>
      <c r="G1176" s="6" t="s">
        <v>2810</v>
      </c>
    </row>
    <row r="1177" spans="1:7" x14ac:dyDescent="0.25">
      <c r="A1177" s="3" t="s">
        <v>52</v>
      </c>
      <c r="B1177" s="18" t="s">
        <v>434</v>
      </c>
      <c r="C1177" s="22" t="s">
        <v>321</v>
      </c>
      <c r="D1177" s="22" t="s">
        <v>2811</v>
      </c>
      <c r="E1177" s="22" t="s">
        <v>28</v>
      </c>
      <c r="F1177" s="3">
        <v>1990</v>
      </c>
      <c r="G1177" s="6" t="s">
        <v>2812</v>
      </c>
    </row>
    <row r="1178" spans="1:7" x14ac:dyDescent="0.25">
      <c r="A1178" s="3" t="s">
        <v>52</v>
      </c>
      <c r="B1178" s="18" t="s">
        <v>2813</v>
      </c>
      <c r="C1178" s="22" t="s">
        <v>2814</v>
      </c>
      <c r="D1178" s="22" t="s">
        <v>735</v>
      </c>
      <c r="E1178" s="22" t="s">
        <v>1411</v>
      </c>
      <c r="F1178" s="3">
        <v>1990</v>
      </c>
      <c r="G1178" s="6" t="s">
        <v>2815</v>
      </c>
    </row>
    <row r="1179" spans="1:7" x14ac:dyDescent="0.25">
      <c r="A1179" s="3" t="s">
        <v>52</v>
      </c>
      <c r="B1179" s="18" t="s">
        <v>2673</v>
      </c>
      <c r="C1179" s="22" t="s">
        <v>2508</v>
      </c>
      <c r="D1179" s="22" t="s">
        <v>130</v>
      </c>
      <c r="E1179" s="22" t="s">
        <v>941</v>
      </c>
      <c r="F1179" s="3">
        <v>1990</v>
      </c>
      <c r="G1179" s="6" t="s">
        <v>2816</v>
      </c>
    </row>
    <row r="1180" spans="1:7" x14ac:dyDescent="0.25">
      <c r="A1180" s="3" t="s">
        <v>52</v>
      </c>
      <c r="B1180" s="22" t="s">
        <v>2817</v>
      </c>
      <c r="C1180" s="22" t="s">
        <v>2818</v>
      </c>
      <c r="D1180" s="18"/>
      <c r="E1180" s="18" t="s">
        <v>2747</v>
      </c>
      <c r="F1180" s="3">
        <v>1990</v>
      </c>
      <c r="G1180" s="6" t="s">
        <v>2819</v>
      </c>
    </row>
    <row r="1181" spans="1:7" x14ac:dyDescent="0.25">
      <c r="A1181" s="3" t="s">
        <v>52</v>
      </c>
      <c r="B1181" s="18" t="s">
        <v>2820</v>
      </c>
      <c r="C1181" s="22" t="s">
        <v>2821</v>
      </c>
      <c r="D1181" s="22" t="s">
        <v>2822</v>
      </c>
      <c r="E1181" s="22" t="s">
        <v>821</v>
      </c>
      <c r="F1181" s="3">
        <v>1990</v>
      </c>
      <c r="G1181" s="6" t="s">
        <v>2823</v>
      </c>
    </row>
    <row r="1182" spans="1:7" x14ac:dyDescent="0.25">
      <c r="A1182" s="3" t="s">
        <v>52</v>
      </c>
      <c r="B1182" s="18" t="s">
        <v>2824</v>
      </c>
      <c r="C1182" s="22" t="s">
        <v>2825</v>
      </c>
      <c r="D1182" s="22"/>
      <c r="E1182" s="22" t="s">
        <v>1846</v>
      </c>
      <c r="F1182" s="3">
        <v>1990</v>
      </c>
      <c r="G1182" s="6" t="s">
        <v>2826</v>
      </c>
    </row>
    <row r="1183" spans="1:7" x14ac:dyDescent="0.25">
      <c r="A1183" s="3" t="s">
        <v>52</v>
      </c>
      <c r="B1183" s="18" t="s">
        <v>2827</v>
      </c>
      <c r="C1183" s="22" t="s">
        <v>109</v>
      </c>
      <c r="D1183" s="22" t="s">
        <v>463</v>
      </c>
      <c r="E1183" s="22" t="s">
        <v>1664</v>
      </c>
      <c r="F1183" s="3">
        <v>1990</v>
      </c>
      <c r="G1183" s="6" t="s">
        <v>2828</v>
      </c>
    </row>
    <row r="1184" spans="1:7" x14ac:dyDescent="0.25">
      <c r="A1184" s="3" t="s">
        <v>52</v>
      </c>
      <c r="B1184" s="22" t="s">
        <v>2829</v>
      </c>
      <c r="C1184" s="22" t="s">
        <v>409</v>
      </c>
      <c r="D1184" s="18"/>
      <c r="E1184" s="18" t="s">
        <v>2830</v>
      </c>
      <c r="F1184" s="3">
        <v>1990</v>
      </c>
      <c r="G1184" s="6" t="s">
        <v>2831</v>
      </c>
    </row>
    <row r="1185" spans="1:7" x14ac:dyDescent="0.25">
      <c r="A1185" s="3" t="s">
        <v>52</v>
      </c>
      <c r="B1185" s="18" t="s">
        <v>2832</v>
      </c>
      <c r="C1185" s="22" t="s">
        <v>2833</v>
      </c>
      <c r="D1185" s="22" t="s">
        <v>1211</v>
      </c>
      <c r="E1185" s="22" t="s">
        <v>789</v>
      </c>
      <c r="F1185" s="3">
        <v>1990</v>
      </c>
      <c r="G1185" s="6" t="s">
        <v>2834</v>
      </c>
    </row>
    <row r="1186" spans="1:7" x14ac:dyDescent="0.25">
      <c r="A1186" s="3" t="s">
        <v>52</v>
      </c>
      <c r="B1186" s="22" t="s">
        <v>2835</v>
      </c>
      <c r="C1186" s="22" t="s">
        <v>655</v>
      </c>
      <c r="D1186" s="18" t="s">
        <v>461</v>
      </c>
      <c r="E1186" s="18" t="s">
        <v>343</v>
      </c>
      <c r="F1186" s="3">
        <v>1990</v>
      </c>
      <c r="G1186" s="6" t="s">
        <v>2836</v>
      </c>
    </row>
    <row r="1187" spans="1:7" x14ac:dyDescent="0.25">
      <c r="A1187" s="3" t="s">
        <v>52</v>
      </c>
      <c r="B1187" s="18" t="s">
        <v>2837</v>
      </c>
      <c r="C1187" s="22" t="s">
        <v>2838</v>
      </c>
      <c r="D1187" s="22" t="s">
        <v>463</v>
      </c>
      <c r="E1187" s="22" t="s">
        <v>1411</v>
      </c>
      <c r="F1187" s="3">
        <v>1990</v>
      </c>
      <c r="G1187" s="6" t="s">
        <v>2839</v>
      </c>
    </row>
    <row r="1188" spans="1:7" x14ac:dyDescent="0.25">
      <c r="A1188" s="3" t="s">
        <v>52</v>
      </c>
      <c r="B1188" s="18" t="s">
        <v>2840</v>
      </c>
      <c r="C1188" s="22" t="s">
        <v>1585</v>
      </c>
      <c r="D1188" s="22" t="s">
        <v>1931</v>
      </c>
      <c r="E1188" s="22" t="s">
        <v>1133</v>
      </c>
      <c r="F1188" s="3">
        <v>1990</v>
      </c>
      <c r="G1188" s="6" t="s">
        <v>2841</v>
      </c>
    </row>
    <row r="1189" spans="1:7" x14ac:dyDescent="0.25">
      <c r="A1189" s="3" t="s">
        <v>52</v>
      </c>
      <c r="B1189" s="22" t="s">
        <v>2842</v>
      </c>
      <c r="C1189" s="22" t="s">
        <v>2843</v>
      </c>
      <c r="D1189" s="18"/>
      <c r="E1189" s="18" t="s">
        <v>1133</v>
      </c>
      <c r="F1189" s="3">
        <v>1990</v>
      </c>
      <c r="G1189" s="6" t="s">
        <v>2844</v>
      </c>
    </row>
    <row r="1190" spans="1:7" x14ac:dyDescent="0.25">
      <c r="A1190" s="3" t="s">
        <v>52</v>
      </c>
      <c r="B1190" s="18" t="s">
        <v>347</v>
      </c>
      <c r="C1190" s="22" t="s">
        <v>343</v>
      </c>
      <c r="D1190" s="22" t="s">
        <v>2845</v>
      </c>
      <c r="E1190" s="6" t="s">
        <v>10</v>
      </c>
      <c r="F1190" s="3">
        <v>1990</v>
      </c>
      <c r="G1190" s="6" t="s">
        <v>2846</v>
      </c>
    </row>
    <row r="1191" spans="1:7" x14ac:dyDescent="0.25">
      <c r="A1191" s="3" t="s">
        <v>52</v>
      </c>
      <c r="B1191" s="18" t="s">
        <v>2847</v>
      </c>
      <c r="C1191" s="22" t="s">
        <v>2848</v>
      </c>
      <c r="D1191" s="22" t="s">
        <v>712</v>
      </c>
      <c r="E1191" s="22" t="s">
        <v>2497</v>
      </c>
      <c r="F1191" s="3">
        <v>1990</v>
      </c>
      <c r="G1191" s="6" t="s">
        <v>2849</v>
      </c>
    </row>
    <row r="1192" spans="1:7" x14ac:dyDescent="0.25">
      <c r="A1192" s="3" t="s">
        <v>52</v>
      </c>
      <c r="B1192" s="22" t="s">
        <v>2850</v>
      </c>
      <c r="C1192" s="22" t="s">
        <v>66</v>
      </c>
      <c r="D1192" s="18"/>
      <c r="E1192" s="18" t="s">
        <v>2466</v>
      </c>
      <c r="F1192" s="3">
        <v>1990</v>
      </c>
      <c r="G1192" s="6" t="s">
        <v>2851</v>
      </c>
    </row>
    <row r="1193" spans="1:7" x14ac:dyDescent="0.25">
      <c r="A1193" s="3" t="s">
        <v>52</v>
      </c>
      <c r="B1193" s="18" t="s">
        <v>2852</v>
      </c>
      <c r="C1193" s="22" t="s">
        <v>2853</v>
      </c>
      <c r="D1193" s="22" t="s">
        <v>238</v>
      </c>
      <c r="E1193" s="22" t="s">
        <v>2555</v>
      </c>
      <c r="F1193" s="3">
        <v>1990</v>
      </c>
      <c r="G1193" s="6" t="s">
        <v>2854</v>
      </c>
    </row>
    <row r="1194" spans="1:7" x14ac:dyDescent="0.25">
      <c r="A1194" s="3" t="s">
        <v>52</v>
      </c>
      <c r="B1194" s="18" t="s">
        <v>2855</v>
      </c>
      <c r="C1194" s="22" t="s">
        <v>151</v>
      </c>
      <c r="D1194" s="22" t="s">
        <v>520</v>
      </c>
      <c r="E1194" s="22" t="s">
        <v>293</v>
      </c>
      <c r="F1194" s="3">
        <v>1990</v>
      </c>
      <c r="G1194" s="6" t="s">
        <v>2856</v>
      </c>
    </row>
    <row r="1195" spans="1:7" x14ac:dyDescent="0.25">
      <c r="A1195" s="3" t="s">
        <v>52</v>
      </c>
      <c r="B1195" s="18" t="s">
        <v>2857</v>
      </c>
      <c r="C1195" s="22" t="s">
        <v>712</v>
      </c>
      <c r="D1195" s="22" t="s">
        <v>417</v>
      </c>
      <c r="E1195" s="22" t="s">
        <v>1664</v>
      </c>
      <c r="F1195" s="3">
        <v>1990</v>
      </c>
      <c r="G1195" s="6" t="s">
        <v>2858</v>
      </c>
    </row>
    <row r="1196" spans="1:7" x14ac:dyDescent="0.25">
      <c r="A1196" s="3" t="s">
        <v>52</v>
      </c>
      <c r="B1196" s="22" t="s">
        <v>2859</v>
      </c>
      <c r="C1196" s="22" t="s">
        <v>19</v>
      </c>
      <c r="D1196" s="18"/>
      <c r="E1196" s="18" t="s">
        <v>2497</v>
      </c>
      <c r="F1196" s="3">
        <v>1990</v>
      </c>
      <c r="G1196" s="6" t="s">
        <v>2860</v>
      </c>
    </row>
    <row r="1197" spans="1:7" x14ac:dyDescent="0.25">
      <c r="A1197" s="3" t="s">
        <v>52</v>
      </c>
      <c r="B1197" s="18" t="s">
        <v>2861</v>
      </c>
      <c r="C1197" s="22" t="s">
        <v>2862</v>
      </c>
      <c r="D1197" s="22" t="s">
        <v>1890</v>
      </c>
      <c r="E1197" s="22" t="s">
        <v>2747</v>
      </c>
      <c r="F1197" s="3">
        <v>1990</v>
      </c>
      <c r="G1197" s="6" t="s">
        <v>2863</v>
      </c>
    </row>
    <row r="1198" spans="1:7" x14ac:dyDescent="0.25">
      <c r="A1198" s="3" t="s">
        <v>52</v>
      </c>
      <c r="B1198" s="22" t="s">
        <v>2864</v>
      </c>
      <c r="C1198" s="22" t="s">
        <v>2865</v>
      </c>
      <c r="D1198" s="18"/>
      <c r="E1198" s="18" t="s">
        <v>347</v>
      </c>
      <c r="F1198" s="3">
        <v>1990</v>
      </c>
      <c r="G1198" s="6" t="s">
        <v>2866</v>
      </c>
    </row>
    <row r="1199" spans="1:7" x14ac:dyDescent="0.25">
      <c r="A1199" s="3" t="s">
        <v>52</v>
      </c>
      <c r="B1199" s="22" t="s">
        <v>2867</v>
      </c>
      <c r="C1199" s="22" t="s">
        <v>2868</v>
      </c>
      <c r="D1199" s="18" t="s">
        <v>466</v>
      </c>
      <c r="E1199" s="18" t="s">
        <v>2497</v>
      </c>
      <c r="F1199" s="3">
        <v>1990</v>
      </c>
      <c r="G1199" s="6" t="str">
        <f>HYPERLINK("http://uwashingtonworldcatorgoffcampuslibwashingtonedu/title/land-use-regulation-property-and-the-law/oclc/23438762&amp;referer=brief_results","Land use regulation, property and the law")</f>
        <v>Land use regulation, property and the law</v>
      </c>
    </row>
    <row r="1200" spans="1:7" x14ac:dyDescent="0.25">
      <c r="A1200" s="3" t="s">
        <v>245</v>
      </c>
      <c r="B1200" s="18" t="s">
        <v>2225</v>
      </c>
      <c r="C1200" s="22" t="s">
        <v>17</v>
      </c>
      <c r="D1200" s="22" t="s">
        <v>101</v>
      </c>
      <c r="E1200" s="22" t="s">
        <v>2869</v>
      </c>
      <c r="F1200" s="3">
        <v>1990</v>
      </c>
      <c r="G1200" s="6" t="s">
        <v>2870</v>
      </c>
    </row>
    <row r="1201" spans="1:7" x14ac:dyDescent="0.25">
      <c r="A1201" s="3" t="s">
        <v>245</v>
      </c>
      <c r="B1201" s="18" t="s">
        <v>2871</v>
      </c>
      <c r="C1201" s="22" t="s">
        <v>506</v>
      </c>
      <c r="D1201" s="22" t="s">
        <v>409</v>
      </c>
      <c r="E1201" s="22" t="s">
        <v>347</v>
      </c>
      <c r="F1201" s="3">
        <v>1990</v>
      </c>
      <c r="G1201" s="6" t="s">
        <v>2872</v>
      </c>
    </row>
    <row r="1202" spans="1:7" x14ac:dyDescent="0.25">
      <c r="A1202" s="3" t="s">
        <v>245</v>
      </c>
      <c r="B1202" s="22" t="s">
        <v>2873</v>
      </c>
      <c r="C1202" s="22" t="s">
        <v>2874</v>
      </c>
      <c r="D1202" s="18"/>
      <c r="E1202" s="18" t="s">
        <v>1402</v>
      </c>
      <c r="F1202" s="3">
        <v>1990</v>
      </c>
      <c r="G1202" s="6" t="s">
        <v>2875</v>
      </c>
    </row>
    <row r="1203" spans="1:7" x14ac:dyDescent="0.25">
      <c r="A1203" s="3" t="s">
        <v>245</v>
      </c>
      <c r="B1203" s="22" t="s">
        <v>422</v>
      </c>
      <c r="C1203" s="22" t="s">
        <v>2876</v>
      </c>
      <c r="D1203" s="18"/>
      <c r="E1203" s="6" t="s">
        <v>10</v>
      </c>
      <c r="F1203" s="3">
        <v>1990</v>
      </c>
      <c r="G1203" s="6" t="s">
        <v>2877</v>
      </c>
    </row>
    <row r="1204" spans="1:7" x14ac:dyDescent="0.25">
      <c r="A1204" s="3" t="s">
        <v>245</v>
      </c>
      <c r="B1204" s="18" t="s">
        <v>2773</v>
      </c>
      <c r="C1204" s="22" t="s">
        <v>711</v>
      </c>
      <c r="D1204" s="22" t="s">
        <v>735</v>
      </c>
      <c r="E1204" s="22" t="s">
        <v>1055</v>
      </c>
      <c r="F1204" s="3">
        <v>1990</v>
      </c>
      <c r="G1204" s="6" t="s">
        <v>2878</v>
      </c>
    </row>
    <row r="1205" spans="1:7" x14ac:dyDescent="0.25">
      <c r="A1205" s="17"/>
      <c r="B1205" s="2"/>
      <c r="C1205" s="2"/>
      <c r="D1205" s="6"/>
      <c r="E1205" s="6"/>
      <c r="G1205" s="6"/>
    </row>
    <row r="1206" spans="1:7" x14ac:dyDescent="0.25">
      <c r="A1206" s="3" t="s">
        <v>52</v>
      </c>
      <c r="B1206" s="22" t="s">
        <v>2879</v>
      </c>
      <c r="C1206" s="22" t="s">
        <v>2880</v>
      </c>
      <c r="D1206" s="18"/>
      <c r="E1206" s="18" t="s">
        <v>2747</v>
      </c>
      <c r="F1206" s="3">
        <v>1991</v>
      </c>
      <c r="G1206" s="6" t="s">
        <v>2881</v>
      </c>
    </row>
    <row r="1207" spans="1:7" x14ac:dyDescent="0.25">
      <c r="A1207" s="3" t="s">
        <v>52</v>
      </c>
      <c r="B1207" s="18" t="s">
        <v>390</v>
      </c>
      <c r="C1207" s="22" t="s">
        <v>2882</v>
      </c>
      <c r="D1207" s="22" t="s">
        <v>238</v>
      </c>
      <c r="E1207" s="22" t="s">
        <v>293</v>
      </c>
      <c r="F1207" s="3">
        <v>1991</v>
      </c>
      <c r="G1207" s="6" t="s">
        <v>2883</v>
      </c>
    </row>
    <row r="1208" spans="1:7" x14ac:dyDescent="0.25">
      <c r="A1208" s="3" t="s">
        <v>52</v>
      </c>
      <c r="B1208" s="18" t="s">
        <v>782</v>
      </c>
      <c r="C1208" s="22" t="s">
        <v>19</v>
      </c>
      <c r="D1208" s="22" t="s">
        <v>410</v>
      </c>
      <c r="E1208" s="22" t="s">
        <v>2329</v>
      </c>
      <c r="F1208" s="3">
        <v>1991</v>
      </c>
      <c r="G1208" s="6" t="s">
        <v>2884</v>
      </c>
    </row>
    <row r="1209" spans="1:7" x14ac:dyDescent="0.25">
      <c r="A1209" s="3" t="s">
        <v>52</v>
      </c>
      <c r="B1209" s="18" t="s">
        <v>2885</v>
      </c>
      <c r="C1209" s="22" t="s">
        <v>620</v>
      </c>
      <c r="D1209" s="22" t="s">
        <v>435</v>
      </c>
      <c r="E1209" s="22" t="s">
        <v>1423</v>
      </c>
      <c r="F1209" s="3">
        <v>1991</v>
      </c>
      <c r="G1209" s="6" t="s">
        <v>2886</v>
      </c>
    </row>
    <row r="1210" spans="1:7" x14ac:dyDescent="0.25">
      <c r="A1210" s="3" t="s">
        <v>52</v>
      </c>
      <c r="B1210" s="18" t="s">
        <v>2887</v>
      </c>
      <c r="C1210" s="22" t="s">
        <v>896</v>
      </c>
      <c r="D1210" s="22" t="s">
        <v>435</v>
      </c>
      <c r="E1210" s="22" t="s">
        <v>2165</v>
      </c>
      <c r="F1210" s="3">
        <v>1991</v>
      </c>
      <c r="G1210" s="6" t="s">
        <v>2888</v>
      </c>
    </row>
    <row r="1211" spans="1:7" x14ac:dyDescent="0.25">
      <c r="A1211" s="3" t="s">
        <v>52</v>
      </c>
      <c r="B1211" s="18" t="s">
        <v>2889</v>
      </c>
      <c r="C1211" s="22" t="s">
        <v>2890</v>
      </c>
      <c r="D1211" s="22" t="s">
        <v>882</v>
      </c>
      <c r="E1211" s="22" t="s">
        <v>2466</v>
      </c>
      <c r="F1211" s="3">
        <v>1991</v>
      </c>
      <c r="G1211" s="6" t="s">
        <v>2891</v>
      </c>
    </row>
    <row r="1212" spans="1:7" x14ac:dyDescent="0.25">
      <c r="A1212" s="3" t="s">
        <v>52</v>
      </c>
      <c r="B1212" s="18" t="s">
        <v>2892</v>
      </c>
      <c r="C1212" s="22" t="s">
        <v>101</v>
      </c>
      <c r="D1212" s="22" t="s">
        <v>165</v>
      </c>
      <c r="E1212" s="22" t="s">
        <v>799</v>
      </c>
      <c r="F1212" s="3">
        <v>1991</v>
      </c>
      <c r="G1212" s="6" t="s">
        <v>2893</v>
      </c>
    </row>
    <row r="1213" spans="1:7" x14ac:dyDescent="0.25">
      <c r="A1213" s="3" t="s">
        <v>52</v>
      </c>
      <c r="B1213" s="18" t="s">
        <v>2894</v>
      </c>
      <c r="C1213" s="22" t="s">
        <v>2626</v>
      </c>
      <c r="D1213" s="22" t="s">
        <v>882</v>
      </c>
      <c r="E1213" s="22" t="s">
        <v>474</v>
      </c>
      <c r="F1213" s="3">
        <v>1991</v>
      </c>
      <c r="G1213" s="6" t="s">
        <v>2895</v>
      </c>
    </row>
    <row r="1214" spans="1:7" x14ac:dyDescent="0.25">
      <c r="A1214" s="3" t="s">
        <v>52</v>
      </c>
      <c r="B1214" s="22" t="s">
        <v>2896</v>
      </c>
      <c r="C1214" s="22" t="s">
        <v>2897</v>
      </c>
      <c r="D1214" s="18"/>
      <c r="E1214" s="18" t="s">
        <v>2747</v>
      </c>
      <c r="F1214" s="3">
        <v>1991</v>
      </c>
      <c r="G1214" s="6" t="s">
        <v>2898</v>
      </c>
    </row>
    <row r="1215" spans="1:7" x14ac:dyDescent="0.25">
      <c r="A1215" s="3" t="s">
        <v>52</v>
      </c>
      <c r="B1215" s="18" t="s">
        <v>2899</v>
      </c>
      <c r="C1215" s="22" t="s">
        <v>1714</v>
      </c>
      <c r="D1215" s="22" t="s">
        <v>2434</v>
      </c>
      <c r="E1215" s="22" t="s">
        <v>1471</v>
      </c>
      <c r="F1215" s="3">
        <v>1991</v>
      </c>
      <c r="G1215" s="6" t="s">
        <v>2900</v>
      </c>
    </row>
    <row r="1216" spans="1:7" x14ac:dyDescent="0.25">
      <c r="A1216" s="3" t="s">
        <v>52</v>
      </c>
      <c r="B1216" s="18" t="s">
        <v>12</v>
      </c>
      <c r="C1216" s="22" t="s">
        <v>2134</v>
      </c>
      <c r="D1216" s="22" t="s">
        <v>463</v>
      </c>
      <c r="E1216" s="22" t="s">
        <v>293</v>
      </c>
      <c r="F1216" s="3">
        <v>1991</v>
      </c>
      <c r="G1216" s="6" t="s">
        <v>2901</v>
      </c>
    </row>
    <row r="1217" spans="1:7" x14ac:dyDescent="0.25">
      <c r="A1217" s="3" t="s">
        <v>52</v>
      </c>
      <c r="B1217" s="18" t="s">
        <v>12</v>
      </c>
      <c r="C1217" s="22" t="s">
        <v>2902</v>
      </c>
      <c r="D1217" s="22" t="s">
        <v>553</v>
      </c>
      <c r="E1217" s="22" t="s">
        <v>343</v>
      </c>
      <c r="F1217" s="3">
        <v>1991</v>
      </c>
      <c r="G1217" s="6" t="s">
        <v>2903</v>
      </c>
    </row>
    <row r="1218" spans="1:7" x14ac:dyDescent="0.25">
      <c r="A1218" s="3" t="s">
        <v>52</v>
      </c>
      <c r="B1218" s="18" t="s">
        <v>2434</v>
      </c>
      <c r="C1218" s="22" t="s">
        <v>2363</v>
      </c>
      <c r="D1218" s="22" t="s">
        <v>1896</v>
      </c>
      <c r="E1218" s="22" t="s">
        <v>474</v>
      </c>
      <c r="F1218" s="3">
        <v>1991</v>
      </c>
      <c r="G1218" s="6" t="s">
        <v>2904</v>
      </c>
    </row>
    <row r="1219" spans="1:7" x14ac:dyDescent="0.25">
      <c r="A1219" s="3" t="s">
        <v>52</v>
      </c>
      <c r="B1219" s="18" t="s">
        <v>2905</v>
      </c>
      <c r="C1219" s="22" t="s">
        <v>1858</v>
      </c>
      <c r="D1219" s="22" t="s">
        <v>882</v>
      </c>
      <c r="E1219" s="22"/>
      <c r="F1219" s="3">
        <v>1991</v>
      </c>
      <c r="G1219" s="6" t="s">
        <v>2906</v>
      </c>
    </row>
    <row r="1220" spans="1:7" x14ac:dyDescent="0.25">
      <c r="A1220" s="3" t="s">
        <v>52</v>
      </c>
      <c r="B1220" s="18" t="s">
        <v>2907</v>
      </c>
      <c r="C1220" s="22" t="s">
        <v>2644</v>
      </c>
      <c r="D1220" s="22" t="s">
        <v>1192</v>
      </c>
      <c r="E1220" s="22" t="s">
        <v>2908</v>
      </c>
      <c r="F1220" s="3">
        <v>1991</v>
      </c>
      <c r="G1220" s="6" t="s">
        <v>2909</v>
      </c>
    </row>
    <row r="1221" spans="1:7" x14ac:dyDescent="0.25">
      <c r="A1221" s="3" t="s">
        <v>52</v>
      </c>
      <c r="B1221" s="18" t="s">
        <v>2910</v>
      </c>
      <c r="C1221" s="22" t="s">
        <v>2911</v>
      </c>
      <c r="D1221" s="22" t="s">
        <v>1192</v>
      </c>
      <c r="E1221" s="22" t="s">
        <v>1846</v>
      </c>
      <c r="F1221" s="3">
        <v>1991</v>
      </c>
      <c r="G1221" s="6" t="s">
        <v>2912</v>
      </c>
    </row>
    <row r="1222" spans="1:7" x14ac:dyDescent="0.25">
      <c r="A1222" s="3" t="s">
        <v>52</v>
      </c>
      <c r="B1222" s="22" t="s">
        <v>2913</v>
      </c>
      <c r="C1222" s="22" t="s">
        <v>2914</v>
      </c>
      <c r="D1222" s="18"/>
      <c r="E1222" s="18" t="s">
        <v>347</v>
      </c>
      <c r="F1222" s="3">
        <v>1991</v>
      </c>
      <c r="G1222" s="6" t="s">
        <v>2915</v>
      </c>
    </row>
    <row r="1223" spans="1:7" x14ac:dyDescent="0.25">
      <c r="A1223" s="3" t="s">
        <v>52</v>
      </c>
      <c r="B1223" s="18" t="s">
        <v>345</v>
      </c>
      <c r="C1223" s="22" t="s">
        <v>2236</v>
      </c>
      <c r="D1223" s="22" t="s">
        <v>882</v>
      </c>
      <c r="E1223" s="22" t="s">
        <v>343</v>
      </c>
      <c r="F1223" s="3">
        <v>1991</v>
      </c>
      <c r="G1223" s="6" t="s">
        <v>2916</v>
      </c>
    </row>
    <row r="1224" spans="1:7" x14ac:dyDescent="0.25">
      <c r="A1224" s="3" t="s">
        <v>52</v>
      </c>
      <c r="B1224" s="18" t="s">
        <v>2917</v>
      </c>
      <c r="C1224" s="22" t="s">
        <v>1714</v>
      </c>
      <c r="D1224" s="22" t="s">
        <v>2918</v>
      </c>
      <c r="E1224" s="22" t="s">
        <v>2466</v>
      </c>
      <c r="F1224" s="3">
        <v>1991</v>
      </c>
      <c r="G1224" s="6" t="s">
        <v>2919</v>
      </c>
    </row>
    <row r="1225" spans="1:7" x14ac:dyDescent="0.25">
      <c r="A1225" s="3" t="s">
        <v>52</v>
      </c>
      <c r="B1225" s="6" t="s">
        <v>2920</v>
      </c>
      <c r="C1225" s="6" t="s">
        <v>20</v>
      </c>
      <c r="D1225" s="6" t="s">
        <v>594</v>
      </c>
      <c r="E1225" s="6" t="s">
        <v>1014</v>
      </c>
      <c r="F1225" s="3">
        <v>1991</v>
      </c>
      <c r="G1225" s="6" t="s">
        <v>2921</v>
      </c>
    </row>
    <row r="1226" spans="1:7" x14ac:dyDescent="0.25">
      <c r="A1226" s="3" t="s">
        <v>52</v>
      </c>
      <c r="B1226" s="18" t="s">
        <v>196</v>
      </c>
      <c r="C1226" s="22" t="s">
        <v>2440</v>
      </c>
      <c r="D1226" s="22" t="s">
        <v>1425</v>
      </c>
      <c r="E1226" s="22" t="s">
        <v>1846</v>
      </c>
      <c r="F1226" s="3">
        <v>1991</v>
      </c>
      <c r="G1226" s="6" t="s">
        <v>2922</v>
      </c>
    </row>
    <row r="1227" spans="1:7" x14ac:dyDescent="0.25">
      <c r="A1227" s="3" t="s">
        <v>245</v>
      </c>
      <c r="B1227" s="22" t="s">
        <v>568</v>
      </c>
      <c r="C1227" s="22" t="s">
        <v>2923</v>
      </c>
      <c r="D1227" s="18"/>
      <c r="E1227" s="18" t="s">
        <v>343</v>
      </c>
      <c r="F1227" s="3">
        <v>1991</v>
      </c>
      <c r="G1227" s="6" t="s">
        <v>2924</v>
      </c>
    </row>
    <row r="1228" spans="1:7" x14ac:dyDescent="0.25">
      <c r="A1228" s="3" t="s">
        <v>245</v>
      </c>
      <c r="B1228" s="18" t="s">
        <v>2925</v>
      </c>
      <c r="C1228" s="22" t="s">
        <v>2926</v>
      </c>
      <c r="D1228" s="22" t="s">
        <v>1451</v>
      </c>
      <c r="E1228" s="22" t="s">
        <v>902</v>
      </c>
      <c r="F1228" s="3">
        <v>1991</v>
      </c>
      <c r="G1228" s="6" t="s">
        <v>2927</v>
      </c>
    </row>
    <row r="1229" spans="1:7" x14ac:dyDescent="0.25">
      <c r="A1229" s="3" t="s">
        <v>245</v>
      </c>
      <c r="B1229" s="22" t="s">
        <v>2928</v>
      </c>
      <c r="C1229" s="22" t="s">
        <v>2357</v>
      </c>
      <c r="D1229" s="18"/>
      <c r="E1229" s="18" t="s">
        <v>28</v>
      </c>
      <c r="F1229" s="3">
        <v>1991</v>
      </c>
      <c r="G1229" s="6" t="s">
        <v>2929</v>
      </c>
    </row>
    <row r="1230" spans="1:7" x14ac:dyDescent="0.25">
      <c r="A1230" s="3" t="s">
        <v>245</v>
      </c>
      <c r="B1230" s="18" t="s">
        <v>848</v>
      </c>
      <c r="C1230" s="22" t="s">
        <v>309</v>
      </c>
      <c r="D1230" s="22" t="s">
        <v>17</v>
      </c>
      <c r="E1230" s="22" t="s">
        <v>28</v>
      </c>
      <c r="F1230" s="3">
        <v>1991</v>
      </c>
      <c r="G1230" s="6" t="s">
        <v>2930</v>
      </c>
    </row>
    <row r="1231" spans="1:7" x14ac:dyDescent="0.25">
      <c r="A1231" s="3" t="s">
        <v>245</v>
      </c>
      <c r="B1231" s="18" t="s">
        <v>2931</v>
      </c>
      <c r="C1231" s="22" t="s">
        <v>2932</v>
      </c>
      <c r="D1231" s="22" t="s">
        <v>882</v>
      </c>
      <c r="E1231" s="22" t="s">
        <v>1055</v>
      </c>
      <c r="F1231" s="3">
        <v>1991</v>
      </c>
      <c r="G1231" s="6" t="s">
        <v>2933</v>
      </c>
    </row>
    <row r="1232" spans="1:7" x14ac:dyDescent="0.25">
      <c r="A1232" s="3" t="s">
        <v>245</v>
      </c>
      <c r="B1232" s="18" t="s">
        <v>2934</v>
      </c>
      <c r="C1232" s="22" t="s">
        <v>1092</v>
      </c>
      <c r="D1232" s="22" t="s">
        <v>2935</v>
      </c>
      <c r="E1232" s="22" t="s">
        <v>1169</v>
      </c>
      <c r="F1232" s="3">
        <v>1991</v>
      </c>
      <c r="G1232" s="6" t="s">
        <v>2936</v>
      </c>
    </row>
    <row r="1233" spans="1:7" x14ac:dyDescent="0.25">
      <c r="A1233" s="3" t="s">
        <v>245</v>
      </c>
      <c r="B1233" s="18" t="s">
        <v>258</v>
      </c>
      <c r="C1233" s="22" t="s">
        <v>2937</v>
      </c>
      <c r="D1233" s="22" t="s">
        <v>1890</v>
      </c>
      <c r="E1233" s="6" t="s">
        <v>10</v>
      </c>
      <c r="F1233" s="3">
        <v>1991</v>
      </c>
      <c r="G1233" s="6" t="s">
        <v>2938</v>
      </c>
    </row>
    <row r="1234" spans="1:7" x14ac:dyDescent="0.25">
      <c r="A1234" s="3" t="s">
        <v>245</v>
      </c>
      <c r="B1234" s="22" t="s">
        <v>2939</v>
      </c>
      <c r="C1234" s="22" t="s">
        <v>2940</v>
      </c>
      <c r="D1234" s="18"/>
      <c r="E1234" s="18" t="s">
        <v>2679</v>
      </c>
      <c r="F1234" s="3">
        <v>1991</v>
      </c>
      <c r="G1234" s="6" t="s">
        <v>2941</v>
      </c>
    </row>
    <row r="1235" spans="1:7" x14ac:dyDescent="0.25">
      <c r="A1235" s="3" t="s">
        <v>245</v>
      </c>
      <c r="B1235" s="18" t="s">
        <v>2144</v>
      </c>
      <c r="C1235" s="22" t="s">
        <v>2547</v>
      </c>
      <c r="D1235" s="22" t="s">
        <v>2548</v>
      </c>
      <c r="E1235" s="22" t="s">
        <v>1133</v>
      </c>
      <c r="F1235" s="3">
        <v>1991</v>
      </c>
      <c r="G1235" s="6" t="s">
        <v>2942</v>
      </c>
    </row>
    <row r="1236" spans="1:7" x14ac:dyDescent="0.25">
      <c r="A1236" s="3" t="s">
        <v>245</v>
      </c>
      <c r="B1236" s="22" t="s">
        <v>2943</v>
      </c>
      <c r="C1236" s="22" t="s">
        <v>2944</v>
      </c>
      <c r="D1236" s="18"/>
      <c r="E1236" s="18" t="s">
        <v>2747</v>
      </c>
      <c r="F1236" s="3">
        <v>1991</v>
      </c>
      <c r="G1236" s="6" t="s">
        <v>2945</v>
      </c>
    </row>
    <row r="1237" spans="1:7" x14ac:dyDescent="0.25">
      <c r="A1237" s="3" t="s">
        <v>245</v>
      </c>
      <c r="B1237" s="22" t="s">
        <v>2946</v>
      </c>
      <c r="C1237" s="22" t="s">
        <v>2947</v>
      </c>
      <c r="D1237" s="18"/>
      <c r="E1237" s="18" t="s">
        <v>1185</v>
      </c>
      <c r="F1237" s="3">
        <v>1991</v>
      </c>
      <c r="G1237" s="6" t="s">
        <v>2948</v>
      </c>
    </row>
    <row r="1238" spans="1:7" x14ac:dyDescent="0.25">
      <c r="A1238" s="3" t="s">
        <v>245</v>
      </c>
      <c r="B1238" s="18" t="s">
        <v>2949</v>
      </c>
      <c r="C1238" s="22" t="s">
        <v>2950</v>
      </c>
      <c r="D1238" s="22" t="s">
        <v>2951</v>
      </c>
      <c r="E1238" s="22" t="s">
        <v>1169</v>
      </c>
      <c r="F1238" s="3">
        <v>1991</v>
      </c>
      <c r="G1238" s="6" t="s">
        <v>2952</v>
      </c>
    </row>
    <row r="1239" spans="1:7" x14ac:dyDescent="0.25">
      <c r="A1239" s="3" t="s">
        <v>245</v>
      </c>
      <c r="B1239" s="22" t="s">
        <v>2953</v>
      </c>
      <c r="C1239" s="22" t="s">
        <v>2954</v>
      </c>
      <c r="D1239" s="18"/>
      <c r="E1239" s="18" t="s">
        <v>28</v>
      </c>
      <c r="F1239" s="3">
        <v>1991</v>
      </c>
      <c r="G1239" s="6" t="s">
        <v>2955</v>
      </c>
    </row>
    <row r="1240" spans="1:7" x14ac:dyDescent="0.25">
      <c r="A1240" s="3" t="s">
        <v>245</v>
      </c>
      <c r="B1240" s="18" t="s">
        <v>1443</v>
      </c>
      <c r="C1240" s="22" t="s">
        <v>309</v>
      </c>
      <c r="D1240" s="22" t="s">
        <v>130</v>
      </c>
      <c r="E1240" s="22" t="s">
        <v>1014</v>
      </c>
      <c r="F1240" s="3">
        <v>1991</v>
      </c>
      <c r="G1240" s="6" t="s">
        <v>2956</v>
      </c>
    </row>
    <row r="1241" spans="1:7" x14ac:dyDescent="0.25">
      <c r="A1241" s="3" t="s">
        <v>245</v>
      </c>
      <c r="B1241" s="18" t="s">
        <v>1445</v>
      </c>
      <c r="C1241" s="22" t="s">
        <v>101</v>
      </c>
      <c r="D1241" s="22" t="s">
        <v>882</v>
      </c>
      <c r="E1241" s="22" t="s">
        <v>2712</v>
      </c>
      <c r="F1241" s="3">
        <v>1991</v>
      </c>
      <c r="G1241" s="6" t="s">
        <v>2957</v>
      </c>
    </row>
    <row r="1242" spans="1:7" x14ac:dyDescent="0.25">
      <c r="A1242" s="3" t="s">
        <v>52</v>
      </c>
      <c r="B1242" s="18" t="s">
        <v>730</v>
      </c>
      <c r="C1242" s="22" t="s">
        <v>309</v>
      </c>
      <c r="D1242" s="22" t="s">
        <v>101</v>
      </c>
      <c r="E1242" s="22" t="s">
        <v>1325</v>
      </c>
      <c r="F1242" s="3">
        <v>1992</v>
      </c>
      <c r="G1242" s="6" t="s">
        <v>2958</v>
      </c>
    </row>
    <row r="1243" spans="1:7" x14ac:dyDescent="0.25">
      <c r="A1243" s="3" t="s">
        <v>52</v>
      </c>
      <c r="B1243" s="18" t="s">
        <v>2959</v>
      </c>
      <c r="C1243" s="22" t="s">
        <v>66</v>
      </c>
      <c r="D1243" s="22" t="s">
        <v>151</v>
      </c>
      <c r="E1243" s="6" t="s">
        <v>10</v>
      </c>
      <c r="F1243" s="3">
        <v>1992</v>
      </c>
      <c r="G1243" s="6" t="s">
        <v>2960</v>
      </c>
    </row>
    <row r="1244" spans="1:7" x14ac:dyDescent="0.25">
      <c r="A1244" s="3" t="s">
        <v>52</v>
      </c>
      <c r="B1244" s="22" t="s">
        <v>2961</v>
      </c>
      <c r="C1244" s="22" t="s">
        <v>2962</v>
      </c>
      <c r="D1244" s="18"/>
      <c r="E1244" s="18" t="s">
        <v>799</v>
      </c>
      <c r="F1244" s="3">
        <v>1992</v>
      </c>
      <c r="G1244" s="6" t="s">
        <v>2963</v>
      </c>
    </row>
    <row r="1245" spans="1:7" x14ac:dyDescent="0.25">
      <c r="A1245" s="3" t="s">
        <v>52</v>
      </c>
      <c r="B1245" s="18" t="s">
        <v>2964</v>
      </c>
      <c r="C1245" s="22" t="s">
        <v>1707</v>
      </c>
      <c r="D1245" s="22" t="s">
        <v>882</v>
      </c>
      <c r="E1245" s="22" t="s">
        <v>2466</v>
      </c>
      <c r="F1245" s="3">
        <v>1992</v>
      </c>
      <c r="G1245" s="6" t="s">
        <v>2965</v>
      </c>
    </row>
    <row r="1246" spans="1:7" x14ac:dyDescent="0.25">
      <c r="A1246" s="3" t="s">
        <v>52</v>
      </c>
      <c r="B1246" s="22" t="s">
        <v>2966</v>
      </c>
      <c r="C1246" s="22" t="s">
        <v>2967</v>
      </c>
      <c r="D1246" s="18"/>
      <c r="E1246" s="18" t="s">
        <v>1411</v>
      </c>
      <c r="F1246" s="3">
        <v>1992</v>
      </c>
      <c r="G1246" s="6" t="s">
        <v>2968</v>
      </c>
    </row>
    <row r="1247" spans="1:7" x14ac:dyDescent="0.25">
      <c r="A1247" s="3" t="s">
        <v>52</v>
      </c>
      <c r="B1247" s="22" t="s">
        <v>105</v>
      </c>
      <c r="C1247" s="22" t="s">
        <v>1707</v>
      </c>
      <c r="D1247" s="18"/>
      <c r="E1247" s="18" t="s">
        <v>1846</v>
      </c>
      <c r="F1247" s="3">
        <v>1992</v>
      </c>
      <c r="G1247" s="6" t="s">
        <v>2969</v>
      </c>
    </row>
    <row r="1248" spans="1:7" x14ac:dyDescent="0.25">
      <c r="A1248" s="3" t="s">
        <v>52</v>
      </c>
      <c r="B1248" s="18" t="s">
        <v>2970</v>
      </c>
      <c r="C1248" s="22" t="s">
        <v>991</v>
      </c>
      <c r="D1248" s="22" t="s">
        <v>506</v>
      </c>
      <c r="E1248" s="22" t="s">
        <v>343</v>
      </c>
      <c r="F1248" s="3">
        <v>1992</v>
      </c>
      <c r="G1248" s="6" t="s">
        <v>2971</v>
      </c>
    </row>
    <row r="1249" spans="1:7" x14ac:dyDescent="0.25">
      <c r="A1249" s="3" t="s">
        <v>52</v>
      </c>
      <c r="B1249" s="22" t="s">
        <v>2972</v>
      </c>
      <c r="C1249" s="22" t="s">
        <v>2821</v>
      </c>
      <c r="D1249" s="18"/>
      <c r="E1249" s="18" t="s">
        <v>799</v>
      </c>
      <c r="F1249" s="3">
        <v>1992</v>
      </c>
      <c r="G1249" s="6" t="s">
        <v>2973</v>
      </c>
    </row>
    <row r="1250" spans="1:7" x14ac:dyDescent="0.25">
      <c r="A1250" s="3" t="s">
        <v>52</v>
      </c>
      <c r="B1250" s="22" t="s">
        <v>2436</v>
      </c>
      <c r="C1250" s="22" t="s">
        <v>2974</v>
      </c>
      <c r="D1250" s="18"/>
      <c r="E1250" s="18" t="s">
        <v>1185</v>
      </c>
      <c r="F1250" s="3">
        <v>1992</v>
      </c>
      <c r="G1250" s="6" t="s">
        <v>2975</v>
      </c>
    </row>
    <row r="1251" spans="1:7" x14ac:dyDescent="0.25">
      <c r="A1251" s="3" t="s">
        <v>52</v>
      </c>
      <c r="B1251" s="18" t="s">
        <v>2976</v>
      </c>
      <c r="C1251" s="22" t="s">
        <v>2977</v>
      </c>
      <c r="D1251" s="22" t="s">
        <v>487</v>
      </c>
      <c r="E1251" s="22" t="s">
        <v>306</v>
      </c>
      <c r="F1251" s="3">
        <v>1992</v>
      </c>
      <c r="G1251" s="6" t="s">
        <v>2978</v>
      </c>
    </row>
    <row r="1252" spans="1:7" x14ac:dyDescent="0.25">
      <c r="A1252" s="3" t="s">
        <v>52</v>
      </c>
      <c r="B1252" s="18" t="s">
        <v>2905</v>
      </c>
      <c r="C1252" s="22" t="s">
        <v>1858</v>
      </c>
      <c r="D1252" s="22" t="s">
        <v>1192</v>
      </c>
      <c r="E1252" s="22" t="s">
        <v>2979</v>
      </c>
      <c r="F1252" s="3">
        <v>1992</v>
      </c>
      <c r="G1252" s="6" t="s">
        <v>2980</v>
      </c>
    </row>
    <row r="1253" spans="1:7" x14ac:dyDescent="0.25">
      <c r="A1253" s="3" t="s">
        <v>52</v>
      </c>
      <c r="B1253" s="22" t="s">
        <v>2981</v>
      </c>
      <c r="C1253" s="22" t="s">
        <v>2982</v>
      </c>
      <c r="D1253" s="18"/>
      <c r="E1253" s="18" t="s">
        <v>2747</v>
      </c>
      <c r="F1253" s="3">
        <v>1992</v>
      </c>
      <c r="G1253" s="6" t="s">
        <v>2983</v>
      </c>
    </row>
    <row r="1254" spans="1:7" x14ac:dyDescent="0.25">
      <c r="A1254" s="3" t="s">
        <v>52</v>
      </c>
      <c r="B1254" s="18" t="s">
        <v>2984</v>
      </c>
      <c r="C1254" s="22" t="s">
        <v>2052</v>
      </c>
      <c r="D1254" s="22" t="s">
        <v>45</v>
      </c>
      <c r="E1254" s="22" t="s">
        <v>2177</v>
      </c>
      <c r="F1254" s="3">
        <v>1992</v>
      </c>
      <c r="G1254" s="6" t="s">
        <v>2985</v>
      </c>
    </row>
    <row r="1255" spans="1:7" x14ac:dyDescent="0.25">
      <c r="A1255" s="3" t="s">
        <v>52</v>
      </c>
      <c r="B1255" s="18" t="s">
        <v>2986</v>
      </c>
      <c r="C1255" s="22" t="s">
        <v>309</v>
      </c>
      <c r="D1255" s="22" t="s">
        <v>466</v>
      </c>
      <c r="E1255" s="22" t="s">
        <v>2466</v>
      </c>
      <c r="F1255" s="3">
        <v>1992</v>
      </c>
      <c r="G1255" s="6" t="s">
        <v>2987</v>
      </c>
    </row>
    <row r="1256" spans="1:7" x14ac:dyDescent="0.25">
      <c r="A1256" s="3" t="s">
        <v>52</v>
      </c>
      <c r="B1256" s="22" t="s">
        <v>2988</v>
      </c>
      <c r="C1256" s="22" t="s">
        <v>1714</v>
      </c>
      <c r="D1256" s="18" t="s">
        <v>467</v>
      </c>
      <c r="E1256" s="18" t="s">
        <v>1014</v>
      </c>
      <c r="F1256" s="3">
        <v>1992</v>
      </c>
      <c r="G1256" s="6" t="s">
        <v>2989</v>
      </c>
    </row>
    <row r="1257" spans="1:7" x14ac:dyDescent="0.25">
      <c r="A1257" s="3" t="s">
        <v>52</v>
      </c>
      <c r="B1257" s="18" t="s">
        <v>2990</v>
      </c>
      <c r="C1257" s="22" t="s">
        <v>2991</v>
      </c>
      <c r="D1257" s="22" t="s">
        <v>2992</v>
      </c>
      <c r="E1257" s="22" t="s">
        <v>2177</v>
      </c>
      <c r="F1257" s="3">
        <v>1992</v>
      </c>
      <c r="G1257" s="6" t="s">
        <v>2993</v>
      </c>
    </row>
    <row r="1258" spans="1:7" x14ac:dyDescent="0.25">
      <c r="A1258" s="3" t="s">
        <v>52</v>
      </c>
      <c r="B1258" s="18" t="s">
        <v>2994</v>
      </c>
      <c r="C1258" s="22" t="s">
        <v>1707</v>
      </c>
      <c r="D1258" s="22" t="s">
        <v>309</v>
      </c>
      <c r="E1258" s="22" t="s">
        <v>2466</v>
      </c>
      <c r="F1258" s="3">
        <v>1992</v>
      </c>
      <c r="G1258" s="6" t="s">
        <v>2995</v>
      </c>
    </row>
    <row r="1259" spans="1:7" x14ac:dyDescent="0.25">
      <c r="A1259" s="3" t="s">
        <v>52</v>
      </c>
      <c r="B1259" s="22" t="s">
        <v>537</v>
      </c>
      <c r="C1259" s="22" t="s">
        <v>2996</v>
      </c>
      <c r="D1259" s="18"/>
      <c r="E1259" s="18" t="s">
        <v>1411</v>
      </c>
      <c r="F1259" s="3">
        <v>1992</v>
      </c>
      <c r="G1259" s="6" t="s">
        <v>2997</v>
      </c>
    </row>
    <row r="1260" spans="1:7" x14ac:dyDescent="0.25">
      <c r="A1260" s="3" t="s">
        <v>52</v>
      </c>
      <c r="B1260" s="18" t="s">
        <v>2998</v>
      </c>
      <c r="C1260" s="22" t="s">
        <v>1411</v>
      </c>
      <c r="D1260" s="22" t="s">
        <v>20</v>
      </c>
      <c r="E1260" s="22" t="s">
        <v>1136</v>
      </c>
      <c r="F1260" s="3">
        <v>1992</v>
      </c>
      <c r="G1260" s="6" t="s">
        <v>2999</v>
      </c>
    </row>
    <row r="1261" spans="1:7" x14ac:dyDescent="0.25">
      <c r="A1261" s="3" t="s">
        <v>52</v>
      </c>
      <c r="B1261" s="18" t="s">
        <v>260</v>
      </c>
      <c r="C1261" s="22" t="s">
        <v>2145</v>
      </c>
      <c r="D1261" s="22" t="s">
        <v>3000</v>
      </c>
      <c r="E1261" s="22" t="s">
        <v>1686</v>
      </c>
      <c r="F1261" s="3">
        <v>1992</v>
      </c>
      <c r="G1261" s="6" t="s">
        <v>3001</v>
      </c>
    </row>
    <row r="1262" spans="1:7" x14ac:dyDescent="0.25">
      <c r="A1262" s="3" t="s">
        <v>52</v>
      </c>
      <c r="B1262" s="18" t="s">
        <v>3002</v>
      </c>
      <c r="C1262" s="22" t="s">
        <v>932</v>
      </c>
      <c r="D1262" s="22" t="s">
        <v>3003</v>
      </c>
      <c r="E1262" s="22" t="s">
        <v>347</v>
      </c>
      <c r="F1262" s="3">
        <v>1992</v>
      </c>
      <c r="G1262" s="6" t="s">
        <v>3004</v>
      </c>
    </row>
    <row r="1263" spans="1:7" x14ac:dyDescent="0.25">
      <c r="A1263" s="3" t="s">
        <v>245</v>
      </c>
      <c r="B1263" s="22" t="s">
        <v>3005</v>
      </c>
      <c r="C1263" s="22" t="s">
        <v>3006</v>
      </c>
      <c r="D1263" s="18"/>
      <c r="E1263" s="18" t="s">
        <v>941</v>
      </c>
      <c r="F1263" s="3">
        <v>1992</v>
      </c>
      <c r="G1263" s="6" t="s">
        <v>3007</v>
      </c>
    </row>
    <row r="1264" spans="1:7" x14ac:dyDescent="0.25">
      <c r="A1264" s="3" t="s">
        <v>245</v>
      </c>
      <c r="B1264" s="18" t="s">
        <v>3008</v>
      </c>
      <c r="C1264" s="22" t="s">
        <v>2012</v>
      </c>
      <c r="D1264" s="22" t="s">
        <v>3009</v>
      </c>
      <c r="E1264" s="22" t="s">
        <v>1014</v>
      </c>
      <c r="F1264" s="3">
        <v>1992</v>
      </c>
      <c r="G1264" s="6" t="s">
        <v>3010</v>
      </c>
    </row>
    <row r="1265" spans="1:7" x14ac:dyDescent="0.25">
      <c r="A1265" s="3" t="s">
        <v>245</v>
      </c>
      <c r="B1265" s="18" t="s">
        <v>3011</v>
      </c>
      <c r="C1265" s="22" t="s">
        <v>1314</v>
      </c>
      <c r="D1265" s="22" t="s">
        <v>1192</v>
      </c>
      <c r="E1265" s="22" t="s">
        <v>2747</v>
      </c>
      <c r="F1265" s="3">
        <v>1992</v>
      </c>
      <c r="G1265" s="6" t="s">
        <v>3012</v>
      </c>
    </row>
    <row r="1266" spans="1:7" x14ac:dyDescent="0.25">
      <c r="A1266" s="3" t="s">
        <v>245</v>
      </c>
      <c r="B1266" s="18" t="s">
        <v>3013</v>
      </c>
      <c r="C1266" s="22" t="s">
        <v>3014</v>
      </c>
      <c r="D1266" s="22" t="s">
        <v>3015</v>
      </c>
      <c r="E1266" s="22" t="s">
        <v>1133</v>
      </c>
      <c r="F1266" s="3">
        <v>1992</v>
      </c>
      <c r="G1266" s="6" t="s">
        <v>3016</v>
      </c>
    </row>
    <row r="1267" spans="1:7" x14ac:dyDescent="0.25">
      <c r="A1267" s="3" t="s">
        <v>245</v>
      </c>
      <c r="B1267" s="18" t="s">
        <v>3017</v>
      </c>
      <c r="C1267" s="22" t="s">
        <v>1255</v>
      </c>
      <c r="D1267" s="22" t="s">
        <v>487</v>
      </c>
      <c r="E1267" s="22" t="s">
        <v>12</v>
      </c>
      <c r="F1267" s="3">
        <v>1992</v>
      </c>
      <c r="G1267" s="6" t="s">
        <v>3018</v>
      </c>
    </row>
    <row r="1268" spans="1:7" x14ac:dyDescent="0.25">
      <c r="A1268" s="3" t="s">
        <v>245</v>
      </c>
      <c r="B1268" s="18" t="s">
        <v>3019</v>
      </c>
      <c r="C1268" s="22" t="s">
        <v>3020</v>
      </c>
      <c r="D1268" s="22" t="s">
        <v>3021</v>
      </c>
      <c r="E1268" s="22" t="s">
        <v>1402</v>
      </c>
      <c r="F1268" s="3">
        <v>1992</v>
      </c>
      <c r="G1268" s="6" t="s">
        <v>3022</v>
      </c>
    </row>
    <row r="1269" spans="1:7" x14ac:dyDescent="0.25">
      <c r="A1269" s="3" t="s">
        <v>245</v>
      </c>
      <c r="B1269" s="22" t="s">
        <v>3023</v>
      </c>
      <c r="C1269" s="22" t="s">
        <v>3024</v>
      </c>
      <c r="D1269" s="18"/>
      <c r="E1269" s="18" t="s">
        <v>2466</v>
      </c>
      <c r="F1269" s="3">
        <v>1992</v>
      </c>
      <c r="G1269" s="6" t="s">
        <v>3025</v>
      </c>
    </row>
    <row r="1270" spans="1:7" x14ac:dyDescent="0.25">
      <c r="A1270" s="3" t="s">
        <v>245</v>
      </c>
      <c r="B1270" s="22" t="s">
        <v>3026</v>
      </c>
      <c r="C1270" s="22" t="s">
        <v>3027</v>
      </c>
      <c r="D1270" s="18"/>
      <c r="E1270" s="18" t="s">
        <v>1402</v>
      </c>
      <c r="F1270" s="3">
        <v>1992</v>
      </c>
      <c r="G1270" s="6" t="s">
        <v>3028</v>
      </c>
    </row>
    <row r="1271" spans="1:7" x14ac:dyDescent="0.25">
      <c r="A1271" s="3" t="s">
        <v>245</v>
      </c>
      <c r="B1271" s="22" t="s">
        <v>3029</v>
      </c>
      <c r="C1271" s="22" t="s">
        <v>1658</v>
      </c>
      <c r="D1271" s="18"/>
      <c r="E1271" s="18" t="s">
        <v>1423</v>
      </c>
      <c r="F1271" s="3">
        <v>1992</v>
      </c>
      <c r="G1271" s="6" t="s">
        <v>3030</v>
      </c>
    </row>
    <row r="1272" spans="1:7" x14ac:dyDescent="0.25">
      <c r="A1272" s="3" t="s">
        <v>245</v>
      </c>
      <c r="B1272" s="22" t="s">
        <v>3031</v>
      </c>
      <c r="C1272" s="22" t="s">
        <v>507</v>
      </c>
      <c r="D1272" s="18"/>
      <c r="E1272" s="18" t="s">
        <v>293</v>
      </c>
      <c r="F1272" s="3">
        <v>1992</v>
      </c>
      <c r="G1272" s="6" t="s">
        <v>3032</v>
      </c>
    </row>
    <row r="1273" spans="1:7" x14ac:dyDescent="0.25">
      <c r="A1273" s="3" t="s">
        <v>245</v>
      </c>
      <c r="B1273" s="22" t="s">
        <v>3033</v>
      </c>
      <c r="C1273" s="22" t="s">
        <v>3034</v>
      </c>
      <c r="D1273" s="18"/>
      <c r="E1273" s="18" t="s">
        <v>1169</v>
      </c>
      <c r="F1273" s="3">
        <v>1992</v>
      </c>
      <c r="G1273" s="6" t="s">
        <v>3035</v>
      </c>
    </row>
    <row r="1274" spans="1:7" x14ac:dyDescent="0.25">
      <c r="A1274" s="3" t="s">
        <v>245</v>
      </c>
      <c r="B1274" s="18" t="s">
        <v>3036</v>
      </c>
      <c r="C1274" s="22" t="s">
        <v>3037</v>
      </c>
      <c r="D1274" s="22" t="s">
        <v>17</v>
      </c>
      <c r="E1274" s="22" t="s">
        <v>1846</v>
      </c>
      <c r="F1274" s="3">
        <v>1992</v>
      </c>
      <c r="G1274" s="6" t="s">
        <v>3038</v>
      </c>
    </row>
    <row r="1275" spans="1:7" x14ac:dyDescent="0.25">
      <c r="B1275" s="2"/>
      <c r="C1275" s="2"/>
      <c r="D1275" s="6"/>
      <c r="E1275" s="6"/>
      <c r="G1275" s="6"/>
    </row>
    <row r="1276" spans="1:7" x14ac:dyDescent="0.25">
      <c r="A1276" s="3" t="s">
        <v>52</v>
      </c>
      <c r="B1276" s="6" t="s">
        <v>730</v>
      </c>
      <c r="C1276" s="6" t="s">
        <v>506</v>
      </c>
      <c r="D1276" s="6" t="s">
        <v>2338</v>
      </c>
      <c r="E1276" s="6" t="s">
        <v>1423</v>
      </c>
      <c r="F1276" s="3">
        <v>1993</v>
      </c>
      <c r="G1276" s="6" t="s">
        <v>3039</v>
      </c>
    </row>
    <row r="1277" spans="1:7" x14ac:dyDescent="0.25">
      <c r="A1277" s="3" t="s">
        <v>52</v>
      </c>
      <c r="B1277" s="6" t="s">
        <v>3040</v>
      </c>
      <c r="C1277" s="6" t="s">
        <v>594</v>
      </c>
      <c r="D1277" s="6" t="s">
        <v>309</v>
      </c>
      <c r="E1277" s="6" t="s">
        <v>3041</v>
      </c>
      <c r="F1277" s="3">
        <v>1993</v>
      </c>
      <c r="G1277" s="6" t="s">
        <v>3042</v>
      </c>
    </row>
    <row r="1278" spans="1:7" x14ac:dyDescent="0.25">
      <c r="A1278" s="3" t="s">
        <v>52</v>
      </c>
      <c r="B1278" s="6" t="s">
        <v>3043</v>
      </c>
      <c r="C1278" s="6" t="s">
        <v>347</v>
      </c>
      <c r="D1278" s="6"/>
      <c r="E1278" s="6" t="s">
        <v>1664</v>
      </c>
      <c r="F1278" s="3">
        <v>1993</v>
      </c>
      <c r="G1278" s="6" t="s">
        <v>3044</v>
      </c>
    </row>
    <row r="1279" spans="1:7" x14ac:dyDescent="0.25">
      <c r="A1279" s="3" t="s">
        <v>52</v>
      </c>
      <c r="B1279" s="6" t="s">
        <v>3045</v>
      </c>
      <c r="C1279" s="6" t="s">
        <v>3046</v>
      </c>
      <c r="D1279" s="6"/>
      <c r="E1279" s="6" t="s">
        <v>293</v>
      </c>
      <c r="F1279" s="3">
        <v>1993</v>
      </c>
      <c r="G1279" s="6" t="s">
        <v>3047</v>
      </c>
    </row>
    <row r="1280" spans="1:7" x14ac:dyDescent="0.25">
      <c r="A1280" s="3" t="s">
        <v>52</v>
      </c>
      <c r="B1280" s="6" t="s">
        <v>3048</v>
      </c>
      <c r="C1280" s="6" t="s">
        <v>2626</v>
      </c>
      <c r="D1280" s="6" t="s">
        <v>3049</v>
      </c>
      <c r="E1280" s="6" t="s">
        <v>799</v>
      </c>
      <c r="F1280" s="3">
        <v>1993</v>
      </c>
      <c r="G1280" s="6" t="s">
        <v>3050</v>
      </c>
    </row>
    <row r="1281" spans="1:7" x14ac:dyDescent="0.25">
      <c r="A1281" s="3" t="s">
        <v>52</v>
      </c>
      <c r="B1281" s="6" t="s">
        <v>3051</v>
      </c>
      <c r="C1281" s="6" t="s">
        <v>101</v>
      </c>
      <c r="D1281" s="6" t="s">
        <v>1714</v>
      </c>
      <c r="E1281" s="6" t="s">
        <v>343</v>
      </c>
      <c r="F1281" s="3">
        <v>1993</v>
      </c>
      <c r="G1281" s="6" t="s">
        <v>3052</v>
      </c>
    </row>
    <row r="1282" spans="1:7" x14ac:dyDescent="0.25">
      <c r="A1282" s="3" t="s">
        <v>52</v>
      </c>
      <c r="B1282" s="6" t="s">
        <v>3053</v>
      </c>
      <c r="C1282" s="6" t="s">
        <v>3054</v>
      </c>
      <c r="D1282" s="6" t="s">
        <v>463</v>
      </c>
      <c r="E1282" s="6" t="s">
        <v>3055</v>
      </c>
      <c r="F1282" s="3">
        <v>1993</v>
      </c>
      <c r="G1282" s="6" t="s">
        <v>3056</v>
      </c>
    </row>
    <row r="1283" spans="1:7" x14ac:dyDescent="0.25">
      <c r="A1283" s="3" t="s">
        <v>52</v>
      </c>
      <c r="B1283" s="6" t="s">
        <v>550</v>
      </c>
      <c r="C1283" s="6" t="s">
        <v>2131</v>
      </c>
      <c r="D1283" s="6" t="s">
        <v>1509</v>
      </c>
      <c r="E1283" s="6" t="s">
        <v>293</v>
      </c>
      <c r="F1283" s="3">
        <v>1993</v>
      </c>
      <c r="G1283" s="6" t="s">
        <v>3057</v>
      </c>
    </row>
    <row r="1284" spans="1:7" x14ac:dyDescent="0.25">
      <c r="A1284" s="3" t="s">
        <v>52</v>
      </c>
      <c r="B1284" s="6" t="s">
        <v>3058</v>
      </c>
      <c r="C1284" s="6" t="s">
        <v>3059</v>
      </c>
      <c r="D1284" s="6" t="s">
        <v>3060</v>
      </c>
      <c r="E1284" s="6" t="s">
        <v>2555</v>
      </c>
      <c r="F1284" s="3">
        <v>1993</v>
      </c>
      <c r="G1284" s="6" t="s">
        <v>3061</v>
      </c>
    </row>
    <row r="1285" spans="1:7" x14ac:dyDescent="0.25">
      <c r="A1285" s="3" t="s">
        <v>52</v>
      </c>
      <c r="B1285" s="6" t="s">
        <v>2061</v>
      </c>
      <c r="C1285" s="6" t="s">
        <v>3062</v>
      </c>
      <c r="D1285" s="6" t="s">
        <v>487</v>
      </c>
      <c r="E1285" s="6" t="s">
        <v>2747</v>
      </c>
      <c r="F1285" s="3">
        <v>1993</v>
      </c>
      <c r="G1285" s="6" t="s">
        <v>3063</v>
      </c>
    </row>
    <row r="1286" spans="1:7" x14ac:dyDescent="0.25">
      <c r="A1286" s="3" t="s">
        <v>52</v>
      </c>
      <c r="B1286" s="6" t="s">
        <v>3064</v>
      </c>
      <c r="C1286" s="6" t="s">
        <v>1155</v>
      </c>
      <c r="D1286" s="6" t="s">
        <v>882</v>
      </c>
      <c r="E1286" s="6" t="s">
        <v>1133</v>
      </c>
      <c r="F1286" s="3">
        <v>1993</v>
      </c>
      <c r="G1286" s="6" t="s">
        <v>3065</v>
      </c>
    </row>
    <row r="1287" spans="1:7" x14ac:dyDescent="0.25">
      <c r="A1287" s="3" t="s">
        <v>52</v>
      </c>
      <c r="B1287" s="6" t="s">
        <v>3066</v>
      </c>
      <c r="C1287" s="6" t="s">
        <v>3067</v>
      </c>
      <c r="D1287" s="6" t="s">
        <v>1509</v>
      </c>
      <c r="E1287" s="6" t="s">
        <v>293</v>
      </c>
      <c r="F1287" s="3">
        <v>1993</v>
      </c>
      <c r="G1287" s="6" t="s">
        <v>3068</v>
      </c>
    </row>
    <row r="1288" spans="1:7" x14ac:dyDescent="0.25">
      <c r="A1288" s="3" t="s">
        <v>52</v>
      </c>
      <c r="B1288" s="6" t="s">
        <v>3069</v>
      </c>
      <c r="C1288" s="6" t="s">
        <v>2345</v>
      </c>
      <c r="D1288" s="6" t="s">
        <v>213</v>
      </c>
      <c r="E1288" s="6" t="s">
        <v>2466</v>
      </c>
      <c r="F1288" s="3">
        <v>1993</v>
      </c>
      <c r="G1288" s="6" t="s">
        <v>3070</v>
      </c>
    </row>
    <row r="1289" spans="1:7" x14ac:dyDescent="0.25">
      <c r="A1289" s="3" t="s">
        <v>52</v>
      </c>
      <c r="B1289" s="6" t="s">
        <v>3071</v>
      </c>
      <c r="C1289" s="6" t="s">
        <v>2575</v>
      </c>
      <c r="D1289" s="6" t="s">
        <v>774</v>
      </c>
      <c r="E1289" s="6" t="s">
        <v>799</v>
      </c>
      <c r="F1289" s="3">
        <v>1993</v>
      </c>
      <c r="G1289" s="6" t="s">
        <v>3072</v>
      </c>
    </row>
    <row r="1290" spans="1:7" x14ac:dyDescent="0.25">
      <c r="A1290" s="3" t="s">
        <v>52</v>
      </c>
      <c r="B1290" s="6" t="s">
        <v>3073</v>
      </c>
      <c r="C1290" s="6" t="s">
        <v>812</v>
      </c>
      <c r="D1290" s="6" t="s">
        <v>882</v>
      </c>
      <c r="E1290" s="6" t="s">
        <v>1846</v>
      </c>
      <c r="F1290" s="3">
        <v>1993</v>
      </c>
      <c r="G1290" s="6" t="s">
        <v>3074</v>
      </c>
    </row>
    <row r="1291" spans="1:7" x14ac:dyDescent="0.25">
      <c r="A1291" s="3" t="s">
        <v>52</v>
      </c>
      <c r="B1291" s="6" t="s">
        <v>12</v>
      </c>
      <c r="C1291" s="6" t="s">
        <v>1292</v>
      </c>
      <c r="D1291" s="6" t="s">
        <v>409</v>
      </c>
      <c r="E1291" s="6" t="s">
        <v>1136</v>
      </c>
      <c r="F1291" s="3">
        <v>1993</v>
      </c>
      <c r="G1291" s="6" t="s">
        <v>3075</v>
      </c>
    </row>
    <row r="1292" spans="1:7" x14ac:dyDescent="0.25">
      <c r="A1292" s="3" t="s">
        <v>52</v>
      </c>
      <c r="B1292" s="6" t="s">
        <v>3076</v>
      </c>
      <c r="C1292" s="6" t="s">
        <v>2052</v>
      </c>
      <c r="D1292" s="6" t="s">
        <v>3077</v>
      </c>
      <c r="E1292" s="6" t="s">
        <v>3078</v>
      </c>
      <c r="F1292" s="3">
        <v>1993</v>
      </c>
      <c r="G1292" s="6" t="s">
        <v>3079</v>
      </c>
    </row>
    <row r="1293" spans="1:7" x14ac:dyDescent="0.25">
      <c r="A1293" s="3" t="s">
        <v>52</v>
      </c>
      <c r="B1293" s="6" t="s">
        <v>3080</v>
      </c>
      <c r="C1293" s="6" t="s">
        <v>3081</v>
      </c>
      <c r="D1293" s="6" t="s">
        <v>3082</v>
      </c>
      <c r="E1293" s="6" t="s">
        <v>1846</v>
      </c>
      <c r="F1293" s="3">
        <v>1993</v>
      </c>
      <c r="G1293" s="6" t="s">
        <v>3083</v>
      </c>
    </row>
    <row r="1294" spans="1:7" x14ac:dyDescent="0.25">
      <c r="A1294" s="3" t="s">
        <v>52</v>
      </c>
      <c r="B1294" s="6" t="s">
        <v>3084</v>
      </c>
      <c r="C1294" s="6" t="s">
        <v>1359</v>
      </c>
      <c r="D1294" s="6" t="s">
        <v>1858</v>
      </c>
      <c r="E1294" s="6" t="s">
        <v>1014</v>
      </c>
      <c r="F1294" s="3">
        <v>1993</v>
      </c>
      <c r="G1294" s="6" t="s">
        <v>3085</v>
      </c>
    </row>
    <row r="1295" spans="1:7" x14ac:dyDescent="0.25">
      <c r="A1295" s="3" t="s">
        <v>52</v>
      </c>
      <c r="B1295" s="6" t="s">
        <v>3086</v>
      </c>
      <c r="C1295" s="6" t="s">
        <v>2052</v>
      </c>
      <c r="D1295" s="6" t="s">
        <v>347</v>
      </c>
      <c r="E1295" s="6" t="s">
        <v>1402</v>
      </c>
      <c r="F1295" s="3">
        <v>1993</v>
      </c>
      <c r="G1295" s="6" t="s">
        <v>3087</v>
      </c>
    </row>
    <row r="1296" spans="1:7" x14ac:dyDescent="0.25">
      <c r="A1296" s="3" t="s">
        <v>52</v>
      </c>
      <c r="B1296" s="6" t="s">
        <v>3088</v>
      </c>
      <c r="C1296" s="6" t="s">
        <v>3089</v>
      </c>
      <c r="D1296" s="6" t="s">
        <v>882</v>
      </c>
      <c r="E1296" s="6" t="s">
        <v>293</v>
      </c>
      <c r="F1296" s="3">
        <v>1993</v>
      </c>
      <c r="G1296" s="6" t="s">
        <v>3090</v>
      </c>
    </row>
    <row r="1297" spans="1:7" x14ac:dyDescent="0.25">
      <c r="A1297" s="3" t="s">
        <v>52</v>
      </c>
      <c r="B1297" s="6" t="s">
        <v>295</v>
      </c>
      <c r="C1297" s="6" t="s">
        <v>321</v>
      </c>
      <c r="D1297" s="6"/>
      <c r="E1297" s="6" t="s">
        <v>1411</v>
      </c>
      <c r="F1297" s="3">
        <v>1993</v>
      </c>
      <c r="G1297" s="6" t="s">
        <v>3091</v>
      </c>
    </row>
    <row r="1298" spans="1:7" x14ac:dyDescent="0.25">
      <c r="A1298" s="3" t="s">
        <v>52</v>
      </c>
      <c r="B1298" s="6" t="s">
        <v>306</v>
      </c>
      <c r="C1298" s="6" t="s">
        <v>309</v>
      </c>
      <c r="D1298" s="6" t="s">
        <v>416</v>
      </c>
      <c r="E1298" s="6" t="s">
        <v>306</v>
      </c>
      <c r="F1298" s="3">
        <v>1993</v>
      </c>
      <c r="G1298" s="6" t="s">
        <v>3092</v>
      </c>
    </row>
    <row r="1299" spans="1:7" x14ac:dyDescent="0.25">
      <c r="A1299" s="3" t="s">
        <v>52</v>
      </c>
      <c r="B1299" s="6" t="s">
        <v>3093</v>
      </c>
      <c r="C1299" s="6" t="s">
        <v>3094</v>
      </c>
      <c r="D1299" s="6" t="s">
        <v>882</v>
      </c>
      <c r="E1299" s="6" t="s">
        <v>293</v>
      </c>
      <c r="F1299" s="3">
        <v>1993</v>
      </c>
      <c r="G1299" s="6" t="s">
        <v>3095</v>
      </c>
    </row>
    <row r="1300" spans="1:7" x14ac:dyDescent="0.25">
      <c r="A1300" s="3" t="s">
        <v>52</v>
      </c>
      <c r="B1300" s="6" t="s">
        <v>3096</v>
      </c>
      <c r="C1300" s="6" t="s">
        <v>3097</v>
      </c>
      <c r="D1300" s="6"/>
      <c r="E1300" s="6" t="s">
        <v>28</v>
      </c>
      <c r="F1300" s="3">
        <v>1993</v>
      </c>
      <c r="G1300" s="6" t="s">
        <v>3098</v>
      </c>
    </row>
    <row r="1301" spans="1:7" x14ac:dyDescent="0.25">
      <c r="A1301" s="3" t="s">
        <v>52</v>
      </c>
      <c r="B1301" s="6" t="s">
        <v>3099</v>
      </c>
      <c r="C1301" s="6" t="s">
        <v>2125</v>
      </c>
      <c r="D1301" s="6" t="s">
        <v>268</v>
      </c>
      <c r="E1301" s="6" t="s">
        <v>347</v>
      </c>
      <c r="F1301" s="3">
        <v>1993</v>
      </c>
      <c r="G1301" s="6" t="s">
        <v>3100</v>
      </c>
    </row>
    <row r="1302" spans="1:7" x14ac:dyDescent="0.25">
      <c r="A1302" s="3" t="s">
        <v>52</v>
      </c>
      <c r="B1302" s="6" t="s">
        <v>3101</v>
      </c>
      <c r="C1302" s="6" t="s">
        <v>1329</v>
      </c>
      <c r="D1302" s="6" t="s">
        <v>1315</v>
      </c>
      <c r="E1302" s="6" t="s">
        <v>1136</v>
      </c>
      <c r="F1302" s="3">
        <v>1993</v>
      </c>
      <c r="G1302" s="6" t="s">
        <v>3102</v>
      </c>
    </row>
    <row r="1303" spans="1:7" x14ac:dyDescent="0.25">
      <c r="A1303" s="3" t="s">
        <v>52</v>
      </c>
      <c r="B1303" s="6" t="s">
        <v>3103</v>
      </c>
      <c r="C1303" s="6" t="s">
        <v>2350</v>
      </c>
      <c r="D1303" s="6" t="s">
        <v>3104</v>
      </c>
      <c r="E1303" s="6" t="s">
        <v>2679</v>
      </c>
      <c r="F1303" s="3">
        <v>1993</v>
      </c>
      <c r="G1303" s="6" t="s">
        <v>3105</v>
      </c>
    </row>
    <row r="1304" spans="1:7" x14ac:dyDescent="0.25">
      <c r="A1304" s="3" t="s">
        <v>52</v>
      </c>
      <c r="B1304" s="6" t="s">
        <v>3106</v>
      </c>
      <c r="C1304" s="6" t="s">
        <v>324</v>
      </c>
      <c r="D1304" s="6" t="s">
        <v>409</v>
      </c>
      <c r="E1304" s="6" t="s">
        <v>2177</v>
      </c>
      <c r="F1304" s="3">
        <v>1993</v>
      </c>
      <c r="G1304" s="6" t="s">
        <v>3107</v>
      </c>
    </row>
    <row r="1305" spans="1:7" x14ac:dyDescent="0.25">
      <c r="A1305" s="3" t="s">
        <v>52</v>
      </c>
      <c r="B1305" s="6" t="s">
        <v>3108</v>
      </c>
      <c r="C1305" s="6" t="s">
        <v>520</v>
      </c>
      <c r="D1305" s="6" t="s">
        <v>3109</v>
      </c>
      <c r="E1305" s="6" t="s">
        <v>2979</v>
      </c>
      <c r="F1305" s="3">
        <v>1993</v>
      </c>
      <c r="G1305" s="6" t="s">
        <v>3110</v>
      </c>
    </row>
    <row r="1306" spans="1:7" x14ac:dyDescent="0.25">
      <c r="A1306" s="3" t="s">
        <v>52</v>
      </c>
      <c r="B1306" s="6" t="s">
        <v>3111</v>
      </c>
      <c r="C1306" s="6" t="s">
        <v>3112</v>
      </c>
      <c r="D1306" s="6" t="s">
        <v>1509</v>
      </c>
      <c r="E1306" s="6" t="s">
        <v>293</v>
      </c>
      <c r="F1306" s="3">
        <v>1993</v>
      </c>
      <c r="G1306" s="6" t="s">
        <v>3113</v>
      </c>
    </row>
    <row r="1307" spans="1:7" x14ac:dyDescent="0.25">
      <c r="A1307" s="3" t="s">
        <v>52</v>
      </c>
      <c r="B1307" s="6" t="s">
        <v>3114</v>
      </c>
      <c r="C1307" s="6" t="s">
        <v>3115</v>
      </c>
      <c r="D1307" s="6" t="s">
        <v>3116</v>
      </c>
      <c r="E1307" s="6" t="s">
        <v>293</v>
      </c>
      <c r="F1307" s="3">
        <v>1993</v>
      </c>
      <c r="G1307" s="6" t="s">
        <v>3117</v>
      </c>
    </row>
    <row r="1308" spans="1:7" x14ac:dyDescent="0.25">
      <c r="A1308" s="3" t="s">
        <v>52</v>
      </c>
      <c r="B1308" s="6" t="s">
        <v>3118</v>
      </c>
      <c r="C1308" s="6" t="s">
        <v>537</v>
      </c>
      <c r="D1308" s="6" t="s">
        <v>803</v>
      </c>
      <c r="E1308" s="6" t="s">
        <v>1014</v>
      </c>
      <c r="F1308" s="3">
        <v>1993</v>
      </c>
      <c r="G1308" s="6" t="s">
        <v>3119</v>
      </c>
    </row>
    <row r="1309" spans="1:7" x14ac:dyDescent="0.25">
      <c r="A1309" s="3" t="s">
        <v>52</v>
      </c>
      <c r="B1309" s="6" t="s">
        <v>3120</v>
      </c>
      <c r="C1309" s="6" t="s">
        <v>3121</v>
      </c>
      <c r="D1309" s="6"/>
      <c r="E1309" s="6" t="s">
        <v>1169</v>
      </c>
      <c r="F1309" s="3">
        <v>1993</v>
      </c>
      <c r="G1309" s="6" t="s">
        <v>3122</v>
      </c>
    </row>
    <row r="1310" spans="1:7" x14ac:dyDescent="0.25">
      <c r="A1310" s="3" t="s">
        <v>52</v>
      </c>
      <c r="B1310" s="6" t="s">
        <v>3123</v>
      </c>
      <c r="C1310" s="6" t="s">
        <v>986</v>
      </c>
      <c r="D1310" s="6" t="s">
        <v>735</v>
      </c>
      <c r="E1310" s="6" t="s">
        <v>2555</v>
      </c>
      <c r="F1310" s="3">
        <v>1993</v>
      </c>
      <c r="G1310" s="6" t="s">
        <v>3124</v>
      </c>
    </row>
    <row r="1311" spans="1:7" x14ac:dyDescent="0.25">
      <c r="A1311" s="3" t="s">
        <v>52</v>
      </c>
      <c r="B1311" s="6" t="s">
        <v>3125</v>
      </c>
      <c r="C1311" s="6" t="s">
        <v>2134</v>
      </c>
      <c r="D1311" s="6"/>
      <c r="E1311" s="6" t="s">
        <v>28</v>
      </c>
      <c r="F1311" s="3">
        <v>1993</v>
      </c>
      <c r="G1311" s="6" t="s">
        <v>3126</v>
      </c>
    </row>
    <row r="1312" spans="1:7" x14ac:dyDescent="0.25">
      <c r="A1312" s="3" t="s">
        <v>245</v>
      </c>
      <c r="B1312" s="6" t="s">
        <v>2879</v>
      </c>
      <c r="C1312" s="6" t="s">
        <v>2880</v>
      </c>
      <c r="D1312" s="6"/>
      <c r="E1312" s="6" t="s">
        <v>2747</v>
      </c>
      <c r="F1312" s="3">
        <v>1993</v>
      </c>
      <c r="G1312" s="6" t="s">
        <v>3127</v>
      </c>
    </row>
    <row r="1313" spans="1:7" x14ac:dyDescent="0.25">
      <c r="A1313" s="3" t="s">
        <v>245</v>
      </c>
      <c r="B1313" s="6" t="s">
        <v>3128</v>
      </c>
      <c r="C1313" s="6" t="s">
        <v>66</v>
      </c>
      <c r="D1313" s="6" t="s">
        <v>882</v>
      </c>
      <c r="E1313" s="6" t="s">
        <v>805</v>
      </c>
      <c r="F1313" s="3">
        <v>1993</v>
      </c>
      <c r="G1313" s="6"/>
    </row>
    <row r="1314" spans="1:7" x14ac:dyDescent="0.25">
      <c r="A1314" s="3" t="s">
        <v>245</v>
      </c>
      <c r="B1314" s="6" t="s">
        <v>477</v>
      </c>
      <c r="C1314" s="6" t="s">
        <v>2652</v>
      </c>
      <c r="D1314" s="6" t="s">
        <v>2653</v>
      </c>
      <c r="E1314" s="6" t="s">
        <v>1169</v>
      </c>
      <c r="F1314" s="3">
        <v>1993</v>
      </c>
      <c r="G1314" s="6" t="s">
        <v>3129</v>
      </c>
    </row>
    <row r="1315" spans="1:7" x14ac:dyDescent="0.25">
      <c r="A1315" s="3" t="s">
        <v>245</v>
      </c>
      <c r="B1315" s="6" t="s">
        <v>3130</v>
      </c>
      <c r="C1315" s="6" t="s">
        <v>896</v>
      </c>
      <c r="D1315" s="6" t="s">
        <v>774</v>
      </c>
      <c r="E1315" s="6" t="s">
        <v>1686</v>
      </c>
      <c r="F1315" s="3">
        <v>1993</v>
      </c>
      <c r="G1315" s="6" t="s">
        <v>3131</v>
      </c>
    </row>
    <row r="1316" spans="1:7" x14ac:dyDescent="0.25">
      <c r="A1316" s="3" t="s">
        <v>245</v>
      </c>
      <c r="B1316" s="6" t="s">
        <v>2426</v>
      </c>
      <c r="C1316" s="6" t="s">
        <v>2427</v>
      </c>
      <c r="D1316" s="6"/>
      <c r="E1316" s="6" t="s">
        <v>1136</v>
      </c>
      <c r="F1316" s="3">
        <v>1993</v>
      </c>
      <c r="G1316" s="6" t="s">
        <v>3132</v>
      </c>
    </row>
    <row r="1317" spans="1:7" x14ac:dyDescent="0.25">
      <c r="A1317" s="3" t="s">
        <v>245</v>
      </c>
      <c r="B1317" s="6" t="s">
        <v>3133</v>
      </c>
      <c r="C1317" s="6" t="s">
        <v>3134</v>
      </c>
      <c r="D1317" s="6" t="s">
        <v>1896</v>
      </c>
      <c r="E1317" s="6" t="s">
        <v>1131</v>
      </c>
      <c r="F1317" s="3">
        <v>1993</v>
      </c>
      <c r="G1317" s="6" t="s">
        <v>3135</v>
      </c>
    </row>
    <row r="1318" spans="1:7" x14ac:dyDescent="0.25">
      <c r="A1318" s="3" t="s">
        <v>245</v>
      </c>
      <c r="B1318" s="6" t="s">
        <v>3136</v>
      </c>
      <c r="C1318" s="6" t="s">
        <v>109</v>
      </c>
      <c r="D1318" s="6" t="s">
        <v>882</v>
      </c>
      <c r="E1318" s="6" t="s">
        <v>28</v>
      </c>
      <c r="F1318" s="3">
        <v>1993</v>
      </c>
      <c r="G1318" s="6" t="s">
        <v>3137</v>
      </c>
    </row>
    <row r="1319" spans="1:7" x14ac:dyDescent="0.25">
      <c r="A1319" s="3" t="s">
        <v>245</v>
      </c>
      <c r="B1319" s="6" t="s">
        <v>3138</v>
      </c>
      <c r="C1319" s="6" t="s">
        <v>2350</v>
      </c>
      <c r="D1319" s="6" t="s">
        <v>17</v>
      </c>
      <c r="E1319" s="6" t="s">
        <v>1185</v>
      </c>
      <c r="F1319" s="3">
        <v>1993</v>
      </c>
      <c r="G1319" s="6" t="s">
        <v>3139</v>
      </c>
    </row>
    <row r="1320" spans="1:7" x14ac:dyDescent="0.25">
      <c r="A1320" s="3" t="s">
        <v>245</v>
      </c>
      <c r="B1320" s="6" t="s">
        <v>347</v>
      </c>
      <c r="C1320" s="6" t="s">
        <v>3140</v>
      </c>
      <c r="D1320" s="6" t="s">
        <v>420</v>
      </c>
      <c r="E1320" s="6" t="s">
        <v>1014</v>
      </c>
      <c r="F1320" s="3">
        <v>1993</v>
      </c>
      <c r="G1320" s="6" t="s">
        <v>3141</v>
      </c>
    </row>
    <row r="1321" spans="1:7" x14ac:dyDescent="0.25">
      <c r="A1321" s="3" t="s">
        <v>245</v>
      </c>
      <c r="B1321" s="6" t="s">
        <v>347</v>
      </c>
      <c r="C1321" s="6" t="s">
        <v>3142</v>
      </c>
      <c r="D1321" s="6"/>
      <c r="E1321" s="6" t="s">
        <v>293</v>
      </c>
      <c r="F1321" s="3">
        <v>1993</v>
      </c>
      <c r="G1321" s="6" t="s">
        <v>3143</v>
      </c>
    </row>
    <row r="1322" spans="1:7" x14ac:dyDescent="0.25">
      <c r="A1322" s="3" t="s">
        <v>245</v>
      </c>
      <c r="B1322" s="6" t="s">
        <v>3144</v>
      </c>
      <c r="C1322" s="6" t="s">
        <v>3145</v>
      </c>
      <c r="D1322" s="6" t="s">
        <v>991</v>
      </c>
      <c r="E1322" s="6" t="s">
        <v>343</v>
      </c>
      <c r="F1322" s="3">
        <v>1993</v>
      </c>
      <c r="G1322" s="6" t="s">
        <v>3146</v>
      </c>
    </row>
    <row r="1323" spans="1:7" x14ac:dyDescent="0.25">
      <c r="A1323" s="3" t="s">
        <v>245</v>
      </c>
      <c r="B1323" s="6" t="s">
        <v>3147</v>
      </c>
      <c r="C1323" s="6" t="s">
        <v>59</v>
      </c>
      <c r="D1323" s="6"/>
      <c r="E1323" s="6" t="s">
        <v>343</v>
      </c>
      <c r="F1323" s="3">
        <v>1993</v>
      </c>
      <c r="G1323" s="6" t="s">
        <v>3148</v>
      </c>
    </row>
    <row r="1324" spans="1:7" x14ac:dyDescent="0.25">
      <c r="A1324" s="3" t="s">
        <v>245</v>
      </c>
      <c r="B1324" s="6" t="s">
        <v>3149</v>
      </c>
      <c r="C1324" s="6" t="s">
        <v>3150</v>
      </c>
      <c r="D1324" s="6"/>
      <c r="E1324" s="6" t="s">
        <v>1402</v>
      </c>
      <c r="F1324" s="3">
        <v>1993</v>
      </c>
      <c r="G1324" s="6" t="s">
        <v>3151</v>
      </c>
    </row>
    <row r="1325" spans="1:7" x14ac:dyDescent="0.25">
      <c r="A1325" s="3" t="s">
        <v>245</v>
      </c>
      <c r="B1325" s="6" t="s">
        <v>3152</v>
      </c>
      <c r="C1325" s="6" t="s">
        <v>3153</v>
      </c>
      <c r="D1325" s="6"/>
      <c r="E1325" s="6" t="s">
        <v>1471</v>
      </c>
      <c r="F1325" s="3">
        <v>1993</v>
      </c>
      <c r="G1325" s="6" t="s">
        <v>3154</v>
      </c>
    </row>
    <row r="1326" spans="1:7" x14ac:dyDescent="0.25">
      <c r="A1326" s="3" t="s">
        <v>245</v>
      </c>
      <c r="B1326" s="6" t="s">
        <v>3155</v>
      </c>
      <c r="C1326" s="6" t="s">
        <v>812</v>
      </c>
      <c r="D1326" s="6" t="s">
        <v>224</v>
      </c>
      <c r="E1326" s="6" t="s">
        <v>347</v>
      </c>
      <c r="F1326" s="3">
        <v>1993</v>
      </c>
      <c r="G1326" s="6" t="s">
        <v>3156</v>
      </c>
    </row>
    <row r="1327" spans="1:7" x14ac:dyDescent="0.25">
      <c r="B1327" s="2"/>
      <c r="C1327" s="2"/>
      <c r="D1327" s="6"/>
      <c r="E1327" s="6"/>
      <c r="G1327" s="6"/>
    </row>
    <row r="1328" spans="1:7" x14ac:dyDescent="0.25">
      <c r="A1328" s="3" t="s">
        <v>52</v>
      </c>
      <c r="B1328" s="6" t="s">
        <v>3157</v>
      </c>
      <c r="C1328" s="6" t="s">
        <v>3158</v>
      </c>
      <c r="D1328" s="6"/>
      <c r="E1328" s="6" t="s">
        <v>1664</v>
      </c>
      <c r="F1328" s="3">
        <v>1994</v>
      </c>
      <c r="G1328" s="6" t="s">
        <v>3159</v>
      </c>
    </row>
    <row r="1329" spans="1:7" x14ac:dyDescent="0.25">
      <c r="A1329" s="3" t="s">
        <v>52</v>
      </c>
      <c r="B1329" s="6" t="s">
        <v>179</v>
      </c>
      <c r="C1329" s="6" t="s">
        <v>2557</v>
      </c>
      <c r="D1329" s="6" t="s">
        <v>463</v>
      </c>
      <c r="E1329" s="6" t="s">
        <v>3160</v>
      </c>
      <c r="F1329" s="3">
        <v>1994</v>
      </c>
      <c r="G1329" s="6" t="s">
        <v>3161</v>
      </c>
    </row>
    <row r="1330" spans="1:7" x14ac:dyDescent="0.25">
      <c r="A1330" s="3" t="s">
        <v>52</v>
      </c>
      <c r="B1330" s="6" t="s">
        <v>390</v>
      </c>
      <c r="C1330" s="6" t="s">
        <v>1314</v>
      </c>
      <c r="D1330" s="6" t="s">
        <v>463</v>
      </c>
      <c r="E1330" s="6" t="s">
        <v>3160</v>
      </c>
      <c r="F1330" s="3">
        <v>1994</v>
      </c>
      <c r="G1330" s="6" t="s">
        <v>3162</v>
      </c>
    </row>
    <row r="1331" spans="1:7" x14ac:dyDescent="0.25">
      <c r="A1331" s="3" t="s">
        <v>52</v>
      </c>
      <c r="B1331" s="6" t="s">
        <v>3163</v>
      </c>
      <c r="C1331" s="6" t="s">
        <v>581</v>
      </c>
      <c r="D1331" s="6" t="s">
        <v>782</v>
      </c>
      <c r="E1331" s="6" t="s">
        <v>1133</v>
      </c>
      <c r="F1331" s="3">
        <v>1994</v>
      </c>
      <c r="G1331" s="6" t="s">
        <v>3164</v>
      </c>
    </row>
    <row r="1332" spans="1:7" x14ac:dyDescent="0.25">
      <c r="A1332" s="3" t="s">
        <v>52</v>
      </c>
      <c r="B1332" s="6" t="s">
        <v>3165</v>
      </c>
      <c r="C1332" s="6" t="s">
        <v>2821</v>
      </c>
      <c r="D1332" s="6" t="s">
        <v>417</v>
      </c>
      <c r="E1332" s="6" t="s">
        <v>799</v>
      </c>
      <c r="F1332" s="3">
        <v>1994</v>
      </c>
      <c r="G1332" s="6" t="s">
        <v>3166</v>
      </c>
    </row>
    <row r="1333" spans="1:7" x14ac:dyDescent="0.25">
      <c r="A1333" s="3" t="s">
        <v>52</v>
      </c>
      <c r="B1333" s="6" t="s">
        <v>144</v>
      </c>
      <c r="C1333" s="6" t="s">
        <v>3167</v>
      </c>
      <c r="D1333" s="6" t="s">
        <v>1658</v>
      </c>
      <c r="E1333" s="6" t="s">
        <v>1014</v>
      </c>
      <c r="F1333" s="3">
        <v>1994</v>
      </c>
      <c r="G1333" s="6" t="s">
        <v>3168</v>
      </c>
    </row>
    <row r="1334" spans="1:7" x14ac:dyDescent="0.25">
      <c r="A1334" s="3" t="s">
        <v>52</v>
      </c>
      <c r="B1334" s="6" t="s">
        <v>3169</v>
      </c>
      <c r="C1334" s="6" t="s">
        <v>1562</v>
      </c>
      <c r="D1334" s="6" t="s">
        <v>309</v>
      </c>
      <c r="E1334" s="6" t="s">
        <v>343</v>
      </c>
      <c r="F1334" s="3">
        <v>1994</v>
      </c>
      <c r="G1334" s="6" t="s">
        <v>3170</v>
      </c>
    </row>
    <row r="1335" spans="1:7" x14ac:dyDescent="0.25">
      <c r="A1335" s="3" t="s">
        <v>52</v>
      </c>
      <c r="B1335" s="6" t="s">
        <v>739</v>
      </c>
      <c r="C1335" s="6" t="s">
        <v>3171</v>
      </c>
      <c r="D1335" s="6" t="s">
        <v>3172</v>
      </c>
      <c r="E1335" s="6" t="s">
        <v>1423</v>
      </c>
      <c r="F1335" s="3">
        <v>1994</v>
      </c>
      <c r="G1335" s="6" t="s">
        <v>3173</v>
      </c>
    </row>
    <row r="1336" spans="1:7" x14ac:dyDescent="0.25">
      <c r="A1336" s="3" t="s">
        <v>52</v>
      </c>
      <c r="B1336" s="6" t="s">
        <v>3174</v>
      </c>
      <c r="C1336" s="6" t="s">
        <v>409</v>
      </c>
      <c r="D1336" s="6" t="s">
        <v>882</v>
      </c>
      <c r="E1336" s="6" t="s">
        <v>3175</v>
      </c>
      <c r="F1336" s="3">
        <v>1994</v>
      </c>
      <c r="G1336" s="6" t="s">
        <v>3176</v>
      </c>
    </row>
    <row r="1337" spans="1:7" x14ac:dyDescent="0.25">
      <c r="A1337" s="3" t="s">
        <v>52</v>
      </c>
      <c r="B1337" s="6" t="s">
        <v>3177</v>
      </c>
      <c r="C1337" s="6" t="s">
        <v>3178</v>
      </c>
      <c r="D1337" s="6"/>
      <c r="E1337" s="6" t="s">
        <v>1411</v>
      </c>
      <c r="F1337" s="3">
        <v>1994</v>
      </c>
      <c r="G1337" s="6" t="s">
        <v>3179</v>
      </c>
    </row>
    <row r="1338" spans="1:7" x14ac:dyDescent="0.25">
      <c r="A1338" s="3" t="s">
        <v>52</v>
      </c>
      <c r="B1338" s="6" t="s">
        <v>3180</v>
      </c>
      <c r="C1338" s="6" t="s">
        <v>1359</v>
      </c>
      <c r="D1338" s="6" t="s">
        <v>3181</v>
      </c>
      <c r="E1338" s="6" t="s">
        <v>2165</v>
      </c>
      <c r="F1338" s="3">
        <v>1994</v>
      </c>
      <c r="G1338" s="6" t="s">
        <v>3182</v>
      </c>
    </row>
    <row r="1339" spans="1:7" x14ac:dyDescent="0.25">
      <c r="A1339" s="3" t="s">
        <v>52</v>
      </c>
      <c r="B1339" s="6" t="s">
        <v>3183</v>
      </c>
      <c r="C1339" s="6" t="s">
        <v>2380</v>
      </c>
      <c r="D1339" s="6" t="s">
        <v>1509</v>
      </c>
      <c r="E1339" s="6" t="s">
        <v>347</v>
      </c>
      <c r="F1339" s="3">
        <v>1994</v>
      </c>
      <c r="G1339" s="6" t="s">
        <v>3184</v>
      </c>
    </row>
    <row r="1340" spans="1:7" x14ac:dyDescent="0.25">
      <c r="A1340" s="3" t="s">
        <v>52</v>
      </c>
      <c r="B1340" s="6" t="s">
        <v>3185</v>
      </c>
      <c r="C1340" s="6" t="s">
        <v>102</v>
      </c>
      <c r="D1340" s="6"/>
      <c r="E1340" s="6" t="s">
        <v>2830</v>
      </c>
      <c r="F1340" s="3">
        <v>1994</v>
      </c>
      <c r="G1340" s="6" t="s">
        <v>3186</v>
      </c>
    </row>
    <row r="1341" spans="1:7" x14ac:dyDescent="0.25">
      <c r="A1341" s="3" t="s">
        <v>52</v>
      </c>
      <c r="B1341" s="6" t="s">
        <v>3187</v>
      </c>
      <c r="C1341" s="6" t="s">
        <v>2882</v>
      </c>
      <c r="D1341" s="6" t="s">
        <v>3188</v>
      </c>
      <c r="E1341" s="6" t="s">
        <v>1686</v>
      </c>
      <c r="F1341" s="3">
        <v>1994</v>
      </c>
      <c r="G1341" s="6" t="s">
        <v>3189</v>
      </c>
    </row>
    <row r="1342" spans="1:7" x14ac:dyDescent="0.25">
      <c r="A1342" s="3" t="s">
        <v>52</v>
      </c>
      <c r="B1342" s="6" t="s">
        <v>3190</v>
      </c>
      <c r="C1342" s="6" t="s">
        <v>1314</v>
      </c>
      <c r="D1342" s="6" t="s">
        <v>463</v>
      </c>
      <c r="E1342" s="6" t="s">
        <v>343</v>
      </c>
      <c r="F1342" s="3">
        <v>1994</v>
      </c>
      <c r="G1342" s="6" t="s">
        <v>3191</v>
      </c>
    </row>
    <row r="1343" spans="1:7" x14ac:dyDescent="0.25">
      <c r="A1343" s="3" t="s">
        <v>52</v>
      </c>
      <c r="B1343" s="6" t="s">
        <v>3192</v>
      </c>
      <c r="C1343" s="6" t="s">
        <v>562</v>
      </c>
      <c r="D1343" s="6" t="s">
        <v>1275</v>
      </c>
      <c r="E1343" s="6" t="s">
        <v>3041</v>
      </c>
      <c r="F1343" s="3">
        <v>1994</v>
      </c>
      <c r="G1343" s="6" t="s">
        <v>3193</v>
      </c>
    </row>
    <row r="1344" spans="1:7" x14ac:dyDescent="0.25">
      <c r="A1344" s="3" t="s">
        <v>52</v>
      </c>
      <c r="B1344" s="6" t="s">
        <v>3194</v>
      </c>
      <c r="C1344" s="6" t="s">
        <v>77</v>
      </c>
      <c r="D1344" s="6"/>
      <c r="E1344" s="6" t="s">
        <v>1133</v>
      </c>
      <c r="F1344" s="3">
        <v>1994</v>
      </c>
      <c r="G1344" s="6" t="s">
        <v>3195</v>
      </c>
    </row>
    <row r="1345" spans="1:7" x14ac:dyDescent="0.25">
      <c r="A1345" s="3" t="s">
        <v>52</v>
      </c>
      <c r="B1345" s="6" t="s">
        <v>3196</v>
      </c>
      <c r="C1345" s="6" t="s">
        <v>151</v>
      </c>
      <c r="D1345" s="6" t="s">
        <v>3197</v>
      </c>
      <c r="E1345" s="6" t="s">
        <v>3160</v>
      </c>
      <c r="F1345" s="3">
        <v>1994</v>
      </c>
      <c r="G1345" s="6" t="s">
        <v>3198</v>
      </c>
    </row>
    <row r="1346" spans="1:7" x14ac:dyDescent="0.25">
      <c r="A1346" s="3" t="s">
        <v>52</v>
      </c>
      <c r="B1346" s="6" t="s">
        <v>3199</v>
      </c>
      <c r="C1346" s="6" t="s">
        <v>2554</v>
      </c>
      <c r="D1346" s="6" t="s">
        <v>463</v>
      </c>
      <c r="E1346" s="6" t="s">
        <v>1685</v>
      </c>
      <c r="F1346" s="3">
        <v>1994</v>
      </c>
      <c r="G1346" s="6" t="s">
        <v>3200</v>
      </c>
    </row>
    <row r="1347" spans="1:7" x14ac:dyDescent="0.25">
      <c r="A1347" s="3" t="s">
        <v>52</v>
      </c>
      <c r="B1347" s="6" t="s">
        <v>3201</v>
      </c>
      <c r="C1347" s="6" t="s">
        <v>1911</v>
      </c>
      <c r="D1347" s="6" t="s">
        <v>572</v>
      </c>
      <c r="E1347" s="6" t="s">
        <v>1411</v>
      </c>
      <c r="F1347" s="3">
        <v>1994</v>
      </c>
      <c r="G1347" s="6" t="s">
        <v>3202</v>
      </c>
    </row>
    <row r="1348" spans="1:7" x14ac:dyDescent="0.25">
      <c r="A1348" s="3" t="s">
        <v>52</v>
      </c>
      <c r="B1348" s="6" t="s">
        <v>3203</v>
      </c>
      <c r="C1348" s="6" t="s">
        <v>1188</v>
      </c>
      <c r="D1348" s="6" t="s">
        <v>3204</v>
      </c>
      <c r="E1348" s="6" t="s">
        <v>1423</v>
      </c>
      <c r="F1348" s="3">
        <v>1994</v>
      </c>
      <c r="G1348" s="6" t="s">
        <v>3205</v>
      </c>
    </row>
    <row r="1349" spans="1:7" x14ac:dyDescent="0.25">
      <c r="A1349" s="3" t="s">
        <v>52</v>
      </c>
      <c r="B1349" s="6" t="s">
        <v>1344</v>
      </c>
      <c r="C1349" s="6" t="s">
        <v>409</v>
      </c>
      <c r="D1349" s="6" t="s">
        <v>971</v>
      </c>
      <c r="E1349" s="6" t="s">
        <v>1423</v>
      </c>
      <c r="F1349" s="3">
        <v>1994</v>
      </c>
      <c r="G1349" s="6" t="s">
        <v>3206</v>
      </c>
    </row>
    <row r="1350" spans="1:7" x14ac:dyDescent="0.25">
      <c r="A1350" s="3" t="s">
        <v>52</v>
      </c>
      <c r="B1350" s="6" t="s">
        <v>3207</v>
      </c>
      <c r="C1350" s="6" t="s">
        <v>3208</v>
      </c>
      <c r="D1350" s="6" t="s">
        <v>655</v>
      </c>
      <c r="E1350" s="6" t="s">
        <v>2830</v>
      </c>
      <c r="F1350" s="3">
        <v>1994</v>
      </c>
      <c r="G1350" s="6" t="s">
        <v>3209</v>
      </c>
    </row>
    <row r="1351" spans="1:7" x14ac:dyDescent="0.25">
      <c r="A1351" s="3" t="s">
        <v>52</v>
      </c>
      <c r="B1351" s="6" t="s">
        <v>3210</v>
      </c>
      <c r="C1351" s="6" t="s">
        <v>3211</v>
      </c>
      <c r="D1351" s="6" t="s">
        <v>130</v>
      </c>
      <c r="E1351" s="6" t="s">
        <v>1423</v>
      </c>
      <c r="F1351" s="3">
        <v>1994</v>
      </c>
      <c r="G1351" s="6" t="s">
        <v>3212</v>
      </c>
    </row>
    <row r="1352" spans="1:7" x14ac:dyDescent="0.25">
      <c r="A1352" s="3" t="s">
        <v>52</v>
      </c>
      <c r="B1352" s="6" t="s">
        <v>3213</v>
      </c>
      <c r="C1352" s="6" t="s">
        <v>3214</v>
      </c>
      <c r="D1352" s="6" t="s">
        <v>435</v>
      </c>
      <c r="E1352" s="6" t="s">
        <v>1014</v>
      </c>
      <c r="F1352" s="3">
        <v>1994</v>
      </c>
      <c r="G1352" s="6" t="s">
        <v>3215</v>
      </c>
    </row>
    <row r="1353" spans="1:7" x14ac:dyDescent="0.25">
      <c r="A1353" s="3" t="s">
        <v>245</v>
      </c>
      <c r="B1353" s="6" t="s">
        <v>3216</v>
      </c>
      <c r="C1353" s="6" t="s">
        <v>3217</v>
      </c>
      <c r="D1353" s="6"/>
      <c r="E1353" s="6" t="s">
        <v>2747</v>
      </c>
      <c r="F1353" s="3">
        <v>1994</v>
      </c>
      <c r="G1353" s="6" t="s">
        <v>3218</v>
      </c>
    </row>
    <row r="1354" spans="1:7" x14ac:dyDescent="0.25">
      <c r="A1354" s="3" t="s">
        <v>245</v>
      </c>
      <c r="B1354" s="6" t="s">
        <v>3219</v>
      </c>
      <c r="C1354" s="6" t="s">
        <v>3220</v>
      </c>
      <c r="D1354" s="6" t="s">
        <v>487</v>
      </c>
      <c r="E1354" s="6" t="s">
        <v>3221</v>
      </c>
      <c r="F1354" s="3">
        <v>1994</v>
      </c>
      <c r="G1354" s="6" t="s">
        <v>3222</v>
      </c>
    </row>
    <row r="1355" spans="1:7" x14ac:dyDescent="0.25">
      <c r="A1355" s="3" t="s">
        <v>245</v>
      </c>
      <c r="B1355" s="6" t="s">
        <v>1460</v>
      </c>
      <c r="C1355" s="6" t="s">
        <v>3223</v>
      </c>
      <c r="D1355" s="6" t="s">
        <v>1177</v>
      </c>
      <c r="E1355" s="6" t="s">
        <v>3224</v>
      </c>
      <c r="F1355" s="3">
        <v>1994</v>
      </c>
      <c r="G1355" s="6" t="s">
        <v>3225</v>
      </c>
    </row>
    <row r="1356" spans="1:7" x14ac:dyDescent="0.25">
      <c r="A1356" s="3" t="s">
        <v>245</v>
      </c>
      <c r="B1356" s="6" t="s">
        <v>2820</v>
      </c>
      <c r="C1356" s="6" t="s">
        <v>2821</v>
      </c>
      <c r="D1356" s="6" t="s">
        <v>2822</v>
      </c>
      <c r="E1356" s="6" t="s">
        <v>821</v>
      </c>
      <c r="F1356" s="3">
        <v>1994</v>
      </c>
      <c r="G1356" s="6" t="s">
        <v>3226</v>
      </c>
    </row>
    <row r="1357" spans="1:7" x14ac:dyDescent="0.25">
      <c r="A1357" s="3" t="s">
        <v>245</v>
      </c>
      <c r="B1357" s="6" t="s">
        <v>3227</v>
      </c>
      <c r="C1357" s="6" t="s">
        <v>2440</v>
      </c>
      <c r="D1357" s="6" t="s">
        <v>3228</v>
      </c>
      <c r="E1357" s="6" t="s">
        <v>1169</v>
      </c>
      <c r="F1357" s="3">
        <v>1994</v>
      </c>
      <c r="G1357" s="6" t="s">
        <v>3229</v>
      </c>
    </row>
    <row r="1358" spans="1:7" x14ac:dyDescent="0.25">
      <c r="A1358" s="3" t="s">
        <v>245</v>
      </c>
      <c r="B1358" s="6" t="s">
        <v>3230</v>
      </c>
      <c r="C1358" s="6" t="s">
        <v>3231</v>
      </c>
      <c r="D1358" s="6"/>
      <c r="E1358" s="6" t="s">
        <v>1055</v>
      </c>
      <c r="F1358" s="3">
        <v>1994</v>
      </c>
      <c r="G1358" s="6" t="s">
        <v>3232</v>
      </c>
    </row>
    <row r="1359" spans="1:7" x14ac:dyDescent="0.25">
      <c r="A1359" s="3" t="s">
        <v>245</v>
      </c>
      <c r="B1359" s="6" t="s">
        <v>550</v>
      </c>
      <c r="C1359" s="6" t="s">
        <v>2352</v>
      </c>
      <c r="D1359" s="6" t="s">
        <v>3233</v>
      </c>
      <c r="E1359" s="6" t="s">
        <v>3234</v>
      </c>
      <c r="F1359" s="3">
        <v>1994</v>
      </c>
      <c r="G1359" s="6" t="s">
        <v>3235</v>
      </c>
    </row>
    <row r="1360" spans="1:7" x14ac:dyDescent="0.25">
      <c r="A1360" s="3" t="s">
        <v>245</v>
      </c>
      <c r="B1360" s="6" t="s">
        <v>2359</v>
      </c>
      <c r="C1360" s="6" t="s">
        <v>3236</v>
      </c>
      <c r="D1360" s="6" t="s">
        <v>3237</v>
      </c>
      <c r="E1360" s="6" t="s">
        <v>1686</v>
      </c>
      <c r="F1360" s="3">
        <v>1994</v>
      </c>
      <c r="G1360" s="6" t="s">
        <v>3238</v>
      </c>
    </row>
    <row r="1361" spans="1:7" x14ac:dyDescent="0.25">
      <c r="A1361" s="3" t="s">
        <v>245</v>
      </c>
      <c r="B1361" s="6" t="s">
        <v>3239</v>
      </c>
      <c r="C1361" s="6" t="s">
        <v>20</v>
      </c>
      <c r="D1361" s="6" t="s">
        <v>466</v>
      </c>
      <c r="E1361" s="6" t="s">
        <v>1665</v>
      </c>
      <c r="F1361" s="3">
        <v>1994</v>
      </c>
      <c r="G1361" s="6" t="s">
        <v>3240</v>
      </c>
    </row>
    <row r="1362" spans="1:7" x14ac:dyDescent="0.25">
      <c r="A1362" s="3" t="s">
        <v>245</v>
      </c>
      <c r="B1362" s="6" t="s">
        <v>3241</v>
      </c>
      <c r="C1362" s="6" t="s">
        <v>3242</v>
      </c>
      <c r="D1362" s="6"/>
      <c r="E1362" s="6" t="s">
        <v>1169</v>
      </c>
      <c r="F1362" s="3">
        <v>1994</v>
      </c>
      <c r="G1362" s="6" t="s">
        <v>3243</v>
      </c>
    </row>
    <row r="1363" spans="1:7" x14ac:dyDescent="0.25">
      <c r="A1363" s="3" t="s">
        <v>245</v>
      </c>
      <c r="B1363" s="6" t="s">
        <v>868</v>
      </c>
      <c r="C1363" s="6" t="s">
        <v>1155</v>
      </c>
      <c r="D1363" s="6" t="s">
        <v>3244</v>
      </c>
      <c r="E1363" s="6" t="s">
        <v>347</v>
      </c>
      <c r="F1363" s="3">
        <v>1994</v>
      </c>
      <c r="G1363" s="6" t="s">
        <v>3245</v>
      </c>
    </row>
    <row r="1364" spans="1:7" x14ac:dyDescent="0.25">
      <c r="A1364" s="3" t="s">
        <v>245</v>
      </c>
      <c r="B1364" s="6" t="s">
        <v>1511</v>
      </c>
      <c r="C1364" s="6" t="s">
        <v>1502</v>
      </c>
      <c r="D1364" s="6"/>
      <c r="E1364" s="6" t="s">
        <v>3246</v>
      </c>
      <c r="F1364" s="3">
        <v>1994</v>
      </c>
      <c r="G1364" s="6" t="s">
        <v>3247</v>
      </c>
    </row>
    <row r="1365" spans="1:7" x14ac:dyDescent="0.25">
      <c r="A1365" s="3" t="s">
        <v>245</v>
      </c>
      <c r="B1365" s="6" t="s">
        <v>3248</v>
      </c>
      <c r="C1365" s="6" t="s">
        <v>3249</v>
      </c>
      <c r="D1365" s="6" t="s">
        <v>3250</v>
      </c>
      <c r="E1365" s="6" t="s">
        <v>28</v>
      </c>
      <c r="F1365" s="3">
        <v>1994</v>
      </c>
      <c r="G1365" s="6" t="s">
        <v>3251</v>
      </c>
    </row>
    <row r="1366" spans="1:7" x14ac:dyDescent="0.25">
      <c r="A1366" s="3" t="s">
        <v>245</v>
      </c>
      <c r="B1366" s="6" t="s">
        <v>1283</v>
      </c>
      <c r="C1366" s="6" t="s">
        <v>3252</v>
      </c>
      <c r="D1366" s="6"/>
      <c r="E1366" s="6" t="s">
        <v>343</v>
      </c>
      <c r="F1366" s="3">
        <v>1994</v>
      </c>
      <c r="G1366" s="6" t="s">
        <v>3253</v>
      </c>
    </row>
    <row r="1367" spans="1:7" x14ac:dyDescent="0.25">
      <c r="A1367" s="3" t="s">
        <v>245</v>
      </c>
      <c r="B1367" s="6" t="s">
        <v>2761</v>
      </c>
      <c r="C1367" s="6" t="s">
        <v>2440</v>
      </c>
      <c r="D1367" s="6" t="s">
        <v>803</v>
      </c>
      <c r="E1367" s="6" t="s">
        <v>1701</v>
      </c>
      <c r="F1367" s="3">
        <v>1994</v>
      </c>
      <c r="G1367" s="6" t="s">
        <v>3254</v>
      </c>
    </row>
    <row r="1368" spans="1:7" x14ac:dyDescent="0.25">
      <c r="A1368" s="3" t="s">
        <v>245</v>
      </c>
      <c r="B1368" s="6" t="s">
        <v>3255</v>
      </c>
      <c r="C1368" s="2"/>
      <c r="D1368" s="6"/>
      <c r="E1368" s="6" t="s">
        <v>1402</v>
      </c>
      <c r="F1368" s="3">
        <v>1994</v>
      </c>
      <c r="G1368" s="6" t="s">
        <v>3256</v>
      </c>
    </row>
    <row r="1369" spans="1:7" x14ac:dyDescent="0.25">
      <c r="A1369" s="3" t="s">
        <v>245</v>
      </c>
      <c r="B1369" s="6" t="s">
        <v>422</v>
      </c>
      <c r="C1369" s="6" t="s">
        <v>3257</v>
      </c>
      <c r="D1369" s="6"/>
      <c r="E1369" s="6" t="s">
        <v>799</v>
      </c>
      <c r="F1369" s="3">
        <v>1994</v>
      </c>
      <c r="G1369" s="6" t="s">
        <v>3258</v>
      </c>
    </row>
    <row r="1370" spans="1:7" x14ac:dyDescent="0.25">
      <c r="B1370" s="2"/>
      <c r="C1370" s="2"/>
      <c r="D1370" s="6"/>
      <c r="E1370" s="6"/>
      <c r="G1370" s="6"/>
    </row>
    <row r="1371" spans="1:7" x14ac:dyDescent="0.25">
      <c r="A1371" s="3" t="s">
        <v>52</v>
      </c>
      <c r="B1371" s="6" t="s">
        <v>3259</v>
      </c>
      <c r="C1371" s="6" t="s">
        <v>2588</v>
      </c>
      <c r="D1371" s="6"/>
      <c r="E1371" s="6" t="s">
        <v>1055</v>
      </c>
      <c r="F1371" s="3">
        <v>1995</v>
      </c>
      <c r="G1371" s="6" t="s">
        <v>3260</v>
      </c>
    </row>
    <row r="1372" spans="1:7" x14ac:dyDescent="0.25">
      <c r="A1372" s="3" t="s">
        <v>52</v>
      </c>
      <c r="B1372" s="6" t="s">
        <v>3261</v>
      </c>
      <c r="C1372" s="6" t="s">
        <v>2253</v>
      </c>
      <c r="D1372" s="6" t="s">
        <v>3262</v>
      </c>
      <c r="E1372" s="6" t="s">
        <v>799</v>
      </c>
      <c r="F1372" s="3">
        <v>1995</v>
      </c>
      <c r="G1372" s="6" t="s">
        <v>3263</v>
      </c>
    </row>
    <row r="1373" spans="1:7" x14ac:dyDescent="0.25">
      <c r="A1373" s="3" t="s">
        <v>52</v>
      </c>
      <c r="B1373" s="6" t="s">
        <v>3264</v>
      </c>
      <c r="C1373" s="6" t="s">
        <v>2557</v>
      </c>
      <c r="D1373" s="6" t="s">
        <v>1192</v>
      </c>
      <c r="E1373" s="6" t="s">
        <v>306</v>
      </c>
      <c r="F1373" s="3">
        <v>1995</v>
      </c>
      <c r="G1373" s="6" t="s">
        <v>3265</v>
      </c>
    </row>
    <row r="1374" spans="1:7" x14ac:dyDescent="0.25">
      <c r="A1374" s="3" t="s">
        <v>52</v>
      </c>
      <c r="B1374" s="6" t="s">
        <v>3266</v>
      </c>
      <c r="C1374" s="6" t="s">
        <v>3267</v>
      </c>
      <c r="D1374" s="6" t="s">
        <v>1994</v>
      </c>
      <c r="E1374" s="6" t="s">
        <v>1701</v>
      </c>
      <c r="F1374" s="3">
        <v>1995</v>
      </c>
      <c r="G1374" s="6" t="s">
        <v>3268</v>
      </c>
    </row>
    <row r="1375" spans="1:7" x14ac:dyDescent="0.25">
      <c r="A1375" s="3" t="s">
        <v>52</v>
      </c>
      <c r="B1375" s="6" t="s">
        <v>106</v>
      </c>
      <c r="C1375" s="6" t="s">
        <v>3269</v>
      </c>
      <c r="D1375" s="6" t="s">
        <v>3270</v>
      </c>
      <c r="E1375" s="6" t="s">
        <v>293</v>
      </c>
      <c r="F1375" s="3">
        <v>1995</v>
      </c>
      <c r="G1375" s="6" t="s">
        <v>3271</v>
      </c>
    </row>
    <row r="1376" spans="1:7" x14ac:dyDescent="0.25">
      <c r="A1376" s="3" t="s">
        <v>52</v>
      </c>
      <c r="B1376" s="6" t="s">
        <v>3272</v>
      </c>
      <c r="C1376" s="6" t="s">
        <v>77</v>
      </c>
      <c r="D1376" s="6" t="s">
        <v>3273</v>
      </c>
      <c r="E1376" s="6" t="s">
        <v>2177</v>
      </c>
      <c r="F1376" s="3">
        <v>1995</v>
      </c>
      <c r="G1376" s="6" t="s">
        <v>3274</v>
      </c>
    </row>
    <row r="1377" spans="1:7" x14ac:dyDescent="0.25">
      <c r="A1377" s="3" t="s">
        <v>52</v>
      </c>
      <c r="B1377" s="6" t="s">
        <v>3275</v>
      </c>
      <c r="C1377" s="6" t="s">
        <v>151</v>
      </c>
      <c r="D1377" s="6" t="s">
        <v>76</v>
      </c>
      <c r="E1377" s="6" t="s">
        <v>46</v>
      </c>
      <c r="F1377" s="3">
        <v>1995</v>
      </c>
      <c r="G1377" s="6" t="s">
        <v>3276</v>
      </c>
    </row>
    <row r="1378" spans="1:7" x14ac:dyDescent="0.25">
      <c r="A1378" s="3" t="s">
        <v>52</v>
      </c>
      <c r="B1378" s="6" t="s">
        <v>3277</v>
      </c>
      <c r="C1378" s="6" t="s">
        <v>3112</v>
      </c>
      <c r="D1378" s="6" t="s">
        <v>882</v>
      </c>
      <c r="E1378" s="6" t="s">
        <v>293</v>
      </c>
      <c r="F1378" s="3">
        <v>1995</v>
      </c>
      <c r="G1378" s="6" t="s">
        <v>3278</v>
      </c>
    </row>
    <row r="1379" spans="1:7" x14ac:dyDescent="0.25">
      <c r="A1379" s="3" t="s">
        <v>52</v>
      </c>
      <c r="B1379" s="6" t="s">
        <v>1048</v>
      </c>
      <c r="C1379" s="6" t="s">
        <v>191</v>
      </c>
      <c r="D1379" s="6" t="s">
        <v>113</v>
      </c>
      <c r="E1379" s="6" t="s">
        <v>1846</v>
      </c>
      <c r="F1379" s="3">
        <v>1995</v>
      </c>
      <c r="G1379" s="6" t="s">
        <v>3279</v>
      </c>
    </row>
    <row r="1380" spans="1:7" x14ac:dyDescent="0.25">
      <c r="A1380" s="3" t="s">
        <v>52</v>
      </c>
      <c r="B1380" s="6" t="s">
        <v>3280</v>
      </c>
      <c r="C1380" s="6" t="s">
        <v>3281</v>
      </c>
      <c r="D1380" s="6"/>
      <c r="E1380" s="6" t="s">
        <v>3282</v>
      </c>
      <c r="F1380" s="3">
        <v>1995</v>
      </c>
      <c r="G1380" s="6" t="s">
        <v>3283</v>
      </c>
    </row>
    <row r="1381" spans="1:7" x14ac:dyDescent="0.25">
      <c r="A1381" s="3" t="s">
        <v>52</v>
      </c>
      <c r="B1381" s="6" t="s">
        <v>3284</v>
      </c>
      <c r="C1381" s="6" t="s">
        <v>239</v>
      </c>
      <c r="D1381" s="6" t="s">
        <v>101</v>
      </c>
      <c r="E1381" s="6" t="s">
        <v>3160</v>
      </c>
      <c r="F1381" s="3">
        <v>1995</v>
      </c>
      <c r="G1381" s="6" t="s">
        <v>3285</v>
      </c>
    </row>
    <row r="1382" spans="1:7" x14ac:dyDescent="0.25">
      <c r="A1382" s="3" t="s">
        <v>52</v>
      </c>
      <c r="B1382" s="6" t="s">
        <v>3286</v>
      </c>
      <c r="C1382" s="6" t="s">
        <v>620</v>
      </c>
      <c r="D1382" s="6" t="s">
        <v>584</v>
      </c>
      <c r="E1382" s="6" t="s">
        <v>1055</v>
      </c>
      <c r="F1382" s="3">
        <v>1995</v>
      </c>
      <c r="G1382" s="6" t="s">
        <v>3287</v>
      </c>
    </row>
    <row r="1383" spans="1:7" x14ac:dyDescent="0.25">
      <c r="A1383" s="3" t="s">
        <v>52</v>
      </c>
      <c r="B1383" s="6" t="s">
        <v>3288</v>
      </c>
      <c r="C1383" s="6" t="s">
        <v>3289</v>
      </c>
      <c r="D1383" s="6"/>
      <c r="E1383" s="6" t="s">
        <v>2466</v>
      </c>
      <c r="F1383" s="3">
        <v>1995</v>
      </c>
      <c r="G1383" s="6" t="s">
        <v>3290</v>
      </c>
    </row>
    <row r="1384" spans="1:7" x14ac:dyDescent="0.25">
      <c r="A1384" s="3" t="s">
        <v>52</v>
      </c>
      <c r="B1384" s="6" t="s">
        <v>3291</v>
      </c>
      <c r="C1384" s="6" t="s">
        <v>3292</v>
      </c>
      <c r="D1384" s="6"/>
      <c r="E1384" s="6" t="s">
        <v>1423</v>
      </c>
      <c r="F1384" s="3">
        <v>1995</v>
      </c>
      <c r="G1384" s="6" t="s">
        <v>3293</v>
      </c>
    </row>
    <row r="1385" spans="1:7" x14ac:dyDescent="0.25">
      <c r="A1385" s="3" t="s">
        <v>52</v>
      </c>
      <c r="B1385" s="6" t="s">
        <v>3294</v>
      </c>
      <c r="C1385" s="6" t="s">
        <v>1188</v>
      </c>
      <c r="D1385" s="6" t="s">
        <v>2209</v>
      </c>
      <c r="E1385" s="6" t="s">
        <v>3295</v>
      </c>
      <c r="F1385" s="3">
        <v>1995</v>
      </c>
      <c r="G1385" s="6" t="s">
        <v>3296</v>
      </c>
    </row>
    <row r="1386" spans="1:7" x14ac:dyDescent="0.25">
      <c r="A1386" s="3" t="s">
        <v>52</v>
      </c>
      <c r="B1386" s="6" t="s">
        <v>719</v>
      </c>
      <c r="C1386" s="6" t="s">
        <v>578</v>
      </c>
      <c r="D1386" s="6" t="s">
        <v>882</v>
      </c>
      <c r="E1386" s="6" t="s">
        <v>3297</v>
      </c>
      <c r="F1386" s="3">
        <v>1995</v>
      </c>
      <c r="G1386" s="6" t="s">
        <v>3298</v>
      </c>
    </row>
    <row r="1387" spans="1:7" x14ac:dyDescent="0.25">
      <c r="A1387" s="3" t="s">
        <v>52</v>
      </c>
      <c r="B1387" s="6" t="s">
        <v>3299</v>
      </c>
      <c r="C1387" s="6" t="s">
        <v>1338</v>
      </c>
      <c r="D1387" s="6" t="s">
        <v>409</v>
      </c>
      <c r="E1387" s="6" t="s">
        <v>1169</v>
      </c>
      <c r="F1387" s="3">
        <v>1995</v>
      </c>
      <c r="G1387" s="6" t="s">
        <v>3300</v>
      </c>
    </row>
    <row r="1388" spans="1:7" x14ac:dyDescent="0.25">
      <c r="A1388" s="3" t="s">
        <v>52</v>
      </c>
      <c r="B1388" s="6" t="s">
        <v>184</v>
      </c>
      <c r="C1388" s="6" t="s">
        <v>109</v>
      </c>
      <c r="D1388" s="6" t="s">
        <v>3301</v>
      </c>
      <c r="E1388" s="6" t="s">
        <v>902</v>
      </c>
      <c r="F1388" s="3">
        <v>1995</v>
      </c>
      <c r="G1388" s="6" t="s">
        <v>3302</v>
      </c>
    </row>
    <row r="1389" spans="1:7" x14ac:dyDescent="0.25">
      <c r="A1389" s="3" t="s">
        <v>52</v>
      </c>
      <c r="B1389" s="6" t="s">
        <v>3303</v>
      </c>
      <c r="C1389" s="6" t="s">
        <v>54</v>
      </c>
      <c r="D1389" s="6" t="s">
        <v>416</v>
      </c>
      <c r="E1389" s="6" t="s">
        <v>2177</v>
      </c>
      <c r="F1389" s="3">
        <v>1995</v>
      </c>
      <c r="G1389" s="6" t="s">
        <v>3304</v>
      </c>
    </row>
    <row r="1390" spans="1:7" x14ac:dyDescent="0.25">
      <c r="A1390" s="3" t="s">
        <v>52</v>
      </c>
      <c r="B1390" s="6" t="s">
        <v>3305</v>
      </c>
      <c r="C1390" s="6" t="s">
        <v>3306</v>
      </c>
      <c r="D1390" s="6" t="s">
        <v>416</v>
      </c>
      <c r="E1390" s="6" t="s">
        <v>2979</v>
      </c>
      <c r="F1390" s="3">
        <v>1995</v>
      </c>
      <c r="G1390" s="6" t="s">
        <v>3307</v>
      </c>
    </row>
    <row r="1391" spans="1:7" x14ac:dyDescent="0.25">
      <c r="A1391" s="3" t="s">
        <v>52</v>
      </c>
      <c r="B1391" s="6" t="s">
        <v>2497</v>
      </c>
      <c r="C1391" s="6" t="s">
        <v>20</v>
      </c>
      <c r="D1391" s="6"/>
      <c r="E1391" s="6" t="s">
        <v>2466</v>
      </c>
      <c r="F1391" s="3">
        <v>1995</v>
      </c>
      <c r="G1391" s="6" t="s">
        <v>3308</v>
      </c>
    </row>
    <row r="1392" spans="1:7" x14ac:dyDescent="0.25">
      <c r="A1392" s="3" t="s">
        <v>52</v>
      </c>
      <c r="B1392" s="6" t="s">
        <v>3309</v>
      </c>
      <c r="C1392" s="6" t="s">
        <v>309</v>
      </c>
      <c r="D1392" s="6" t="s">
        <v>774</v>
      </c>
      <c r="E1392" s="6" t="s">
        <v>3310</v>
      </c>
      <c r="F1392" s="3">
        <v>1995</v>
      </c>
      <c r="G1392" s="6" t="s">
        <v>3311</v>
      </c>
    </row>
    <row r="1393" spans="1:7" x14ac:dyDescent="0.25">
      <c r="A1393" s="3" t="s">
        <v>52</v>
      </c>
      <c r="B1393" s="6" t="s">
        <v>3312</v>
      </c>
      <c r="C1393" s="6" t="s">
        <v>3313</v>
      </c>
      <c r="D1393" s="6"/>
      <c r="E1393" s="6" t="s">
        <v>1136</v>
      </c>
      <c r="F1393" s="3">
        <v>1995</v>
      </c>
      <c r="G1393" s="6" t="s">
        <v>3314</v>
      </c>
    </row>
    <row r="1394" spans="1:7" x14ac:dyDescent="0.25">
      <c r="A1394" s="3" t="s">
        <v>52</v>
      </c>
      <c r="B1394" s="6" t="s">
        <v>3315</v>
      </c>
      <c r="C1394" s="6" t="s">
        <v>77</v>
      </c>
      <c r="D1394" s="6" t="s">
        <v>594</v>
      </c>
      <c r="E1394" s="6" t="s">
        <v>3041</v>
      </c>
      <c r="F1394" s="3">
        <v>1995</v>
      </c>
      <c r="G1394" s="6" t="s">
        <v>3316</v>
      </c>
    </row>
    <row r="1395" spans="1:7" x14ac:dyDescent="0.25">
      <c r="A1395" s="3" t="s">
        <v>52</v>
      </c>
      <c r="B1395" s="6" t="s">
        <v>3317</v>
      </c>
      <c r="C1395" s="6" t="s">
        <v>3318</v>
      </c>
      <c r="D1395" s="6" t="s">
        <v>463</v>
      </c>
      <c r="E1395" s="6" t="s">
        <v>3160</v>
      </c>
      <c r="F1395" s="3">
        <v>1995</v>
      </c>
      <c r="G1395" s="6" t="s">
        <v>3319</v>
      </c>
    </row>
    <row r="1396" spans="1:7" x14ac:dyDescent="0.25">
      <c r="A1396" s="3" t="s">
        <v>52</v>
      </c>
      <c r="B1396" s="6" t="s">
        <v>3320</v>
      </c>
      <c r="C1396" s="6" t="s">
        <v>506</v>
      </c>
      <c r="D1396" s="6" t="s">
        <v>3321</v>
      </c>
      <c r="E1396" s="6" t="s">
        <v>3322</v>
      </c>
      <c r="F1396" s="3">
        <v>1995</v>
      </c>
      <c r="G1396" s="6" t="s">
        <v>3323</v>
      </c>
    </row>
    <row r="1397" spans="1:7" x14ac:dyDescent="0.25">
      <c r="A1397" s="3" t="s">
        <v>52</v>
      </c>
      <c r="B1397" s="6" t="s">
        <v>3324</v>
      </c>
      <c r="C1397" s="6" t="s">
        <v>409</v>
      </c>
      <c r="D1397" s="6" t="s">
        <v>553</v>
      </c>
      <c r="E1397" s="6" t="s">
        <v>1325</v>
      </c>
      <c r="F1397" s="3">
        <v>1995</v>
      </c>
      <c r="G1397" s="6" t="s">
        <v>3325</v>
      </c>
    </row>
    <row r="1398" spans="1:7" x14ac:dyDescent="0.25">
      <c r="A1398" s="3" t="s">
        <v>52</v>
      </c>
      <c r="B1398" s="6" t="s">
        <v>3326</v>
      </c>
      <c r="C1398" s="6" t="s">
        <v>3327</v>
      </c>
      <c r="D1398" s="6" t="s">
        <v>350</v>
      </c>
      <c r="E1398" s="6" t="s">
        <v>293</v>
      </c>
      <c r="F1398" s="3">
        <v>1995</v>
      </c>
      <c r="G1398" s="6" t="s">
        <v>3328</v>
      </c>
    </row>
    <row r="1399" spans="1:7" x14ac:dyDescent="0.25">
      <c r="A1399" s="3" t="s">
        <v>52</v>
      </c>
      <c r="B1399" s="6" t="s">
        <v>3329</v>
      </c>
      <c r="C1399" s="6" t="s">
        <v>409</v>
      </c>
      <c r="D1399" s="6" t="s">
        <v>2853</v>
      </c>
      <c r="E1399" s="6" t="s">
        <v>28</v>
      </c>
      <c r="F1399" s="3">
        <v>1995</v>
      </c>
      <c r="G1399" s="6" t="s">
        <v>3330</v>
      </c>
    </row>
    <row r="1400" spans="1:7" x14ac:dyDescent="0.25">
      <c r="A1400" s="3" t="s">
        <v>245</v>
      </c>
      <c r="B1400" s="6" t="s">
        <v>2599</v>
      </c>
      <c r="C1400" s="6" t="s">
        <v>506</v>
      </c>
      <c r="D1400" s="6" t="s">
        <v>377</v>
      </c>
      <c r="E1400" s="6" t="s">
        <v>799</v>
      </c>
      <c r="F1400" s="3">
        <v>1995</v>
      </c>
      <c r="G1400" s="6" t="s">
        <v>3331</v>
      </c>
    </row>
    <row r="1401" spans="1:7" x14ac:dyDescent="0.25">
      <c r="A1401" s="3" t="s">
        <v>245</v>
      </c>
      <c r="B1401" s="6" t="s">
        <v>434</v>
      </c>
      <c r="C1401" s="6" t="s">
        <v>321</v>
      </c>
      <c r="D1401" s="6" t="s">
        <v>2811</v>
      </c>
      <c r="E1401" s="6" t="s">
        <v>1471</v>
      </c>
      <c r="F1401" s="3">
        <v>1995</v>
      </c>
      <c r="G1401" s="6" t="s">
        <v>3332</v>
      </c>
    </row>
    <row r="1402" spans="1:7" x14ac:dyDescent="0.25">
      <c r="A1402" s="3" t="s">
        <v>245</v>
      </c>
      <c r="B1402" s="6" t="s">
        <v>3333</v>
      </c>
      <c r="C1402" s="6" t="s">
        <v>1192</v>
      </c>
      <c r="D1402" s="6" t="s">
        <v>1668</v>
      </c>
      <c r="E1402" s="6" t="s">
        <v>28</v>
      </c>
      <c r="F1402" s="3">
        <v>1995</v>
      </c>
      <c r="G1402" s="6" t="s">
        <v>3334</v>
      </c>
    </row>
    <row r="1403" spans="1:7" x14ac:dyDescent="0.25">
      <c r="A1403" s="3" t="s">
        <v>245</v>
      </c>
      <c r="B1403" s="6" t="s">
        <v>3335</v>
      </c>
      <c r="C1403" s="6" t="s">
        <v>3112</v>
      </c>
      <c r="D1403" s="6" t="s">
        <v>1192</v>
      </c>
      <c r="E1403" s="6" t="s">
        <v>343</v>
      </c>
      <c r="F1403" s="3">
        <v>1995</v>
      </c>
      <c r="G1403" s="6" t="s">
        <v>3336</v>
      </c>
    </row>
    <row r="1404" spans="1:7" x14ac:dyDescent="0.25">
      <c r="A1404" s="3" t="s">
        <v>245</v>
      </c>
      <c r="B1404" s="6" t="s">
        <v>3337</v>
      </c>
      <c r="C1404" s="6" t="s">
        <v>1192</v>
      </c>
      <c r="D1404" s="6" t="s">
        <v>487</v>
      </c>
      <c r="E1404" s="6" t="s">
        <v>1423</v>
      </c>
      <c r="F1404" s="3">
        <v>1995</v>
      </c>
      <c r="G1404" s="6" t="s">
        <v>3338</v>
      </c>
    </row>
    <row r="1405" spans="1:7" x14ac:dyDescent="0.25">
      <c r="A1405" s="3" t="s">
        <v>245</v>
      </c>
      <c r="B1405" s="6" t="s">
        <v>3339</v>
      </c>
      <c r="C1405" s="6" t="s">
        <v>1338</v>
      </c>
      <c r="D1405" s="6" t="s">
        <v>109</v>
      </c>
      <c r="E1405" s="6" t="s">
        <v>306</v>
      </c>
      <c r="F1405" s="3">
        <v>1995</v>
      </c>
      <c r="G1405" s="6" t="s">
        <v>3340</v>
      </c>
    </row>
    <row r="1406" spans="1:7" x14ac:dyDescent="0.25">
      <c r="A1406" s="3" t="s">
        <v>245</v>
      </c>
      <c r="B1406" s="6" t="s">
        <v>3341</v>
      </c>
      <c r="C1406" s="6" t="s">
        <v>3342</v>
      </c>
      <c r="D1406" s="6" t="s">
        <v>3343</v>
      </c>
      <c r="E1406" s="6" t="s">
        <v>1402</v>
      </c>
      <c r="F1406" s="3">
        <v>1995</v>
      </c>
      <c r="G1406" s="6" t="s">
        <v>3344</v>
      </c>
    </row>
    <row r="1407" spans="1:7" x14ac:dyDescent="0.25">
      <c r="A1407" s="3" t="s">
        <v>245</v>
      </c>
      <c r="B1407" s="6" t="s">
        <v>3345</v>
      </c>
      <c r="C1407" s="6" t="s">
        <v>3208</v>
      </c>
      <c r="D1407" s="6" t="s">
        <v>803</v>
      </c>
      <c r="E1407" s="6" t="s">
        <v>3346</v>
      </c>
      <c r="F1407" s="3">
        <v>1995</v>
      </c>
      <c r="G1407" s="6" t="s">
        <v>3347</v>
      </c>
    </row>
    <row r="1408" spans="1:7" x14ac:dyDescent="0.25">
      <c r="A1408" s="3" t="s">
        <v>245</v>
      </c>
      <c r="B1408" s="6" t="s">
        <v>3348</v>
      </c>
      <c r="C1408" s="6" t="s">
        <v>1359</v>
      </c>
      <c r="D1408" s="6" t="s">
        <v>520</v>
      </c>
      <c r="E1408" s="6" t="s">
        <v>10</v>
      </c>
      <c r="F1408" s="3">
        <v>1995</v>
      </c>
      <c r="G1408" s="6" t="s">
        <v>3349</v>
      </c>
    </row>
    <row r="1409" spans="1:7" x14ac:dyDescent="0.25">
      <c r="A1409" s="3" t="s">
        <v>245</v>
      </c>
      <c r="B1409" s="6" t="s">
        <v>3350</v>
      </c>
      <c r="C1409" s="6" t="s">
        <v>3351</v>
      </c>
      <c r="D1409" s="6" t="s">
        <v>882</v>
      </c>
      <c r="E1409" s="6" t="s">
        <v>293</v>
      </c>
      <c r="F1409" s="3">
        <v>1995</v>
      </c>
      <c r="G1409" s="6" t="s">
        <v>3352</v>
      </c>
    </row>
    <row r="1410" spans="1:7" x14ac:dyDescent="0.25">
      <c r="A1410" s="3" t="s">
        <v>245</v>
      </c>
      <c r="B1410" s="6" t="s">
        <v>3353</v>
      </c>
      <c r="C1410" s="6" t="s">
        <v>101</v>
      </c>
      <c r="D1410" s="6" t="s">
        <v>283</v>
      </c>
      <c r="E1410" s="6" t="s">
        <v>1014</v>
      </c>
      <c r="F1410" s="3">
        <v>1995</v>
      </c>
      <c r="G1410" s="6" t="s">
        <v>3354</v>
      </c>
    </row>
    <row r="1411" spans="1:7" x14ac:dyDescent="0.25">
      <c r="A1411" s="3" t="s">
        <v>245</v>
      </c>
      <c r="B1411" s="6" t="s">
        <v>1720</v>
      </c>
      <c r="C1411" s="6" t="s">
        <v>1858</v>
      </c>
      <c r="D1411" s="6" t="s">
        <v>487</v>
      </c>
      <c r="E1411" s="6" t="s">
        <v>3355</v>
      </c>
      <c r="F1411" s="3">
        <v>1995</v>
      </c>
      <c r="G1411" s="6" t="s">
        <v>3356</v>
      </c>
    </row>
    <row r="1412" spans="1:7" x14ac:dyDescent="0.25">
      <c r="A1412" s="3" t="s">
        <v>245</v>
      </c>
      <c r="B1412" s="6" t="s">
        <v>3357</v>
      </c>
      <c r="C1412" s="6" t="s">
        <v>409</v>
      </c>
      <c r="D1412" s="6" t="s">
        <v>3358</v>
      </c>
      <c r="E1412" s="6" t="s">
        <v>2979</v>
      </c>
      <c r="F1412" s="3">
        <v>1995</v>
      </c>
      <c r="G1412" s="6" t="s">
        <v>3359</v>
      </c>
    </row>
    <row r="1413" spans="1:7" x14ac:dyDescent="0.25">
      <c r="A1413" s="3" t="s">
        <v>245</v>
      </c>
      <c r="B1413" s="6" t="s">
        <v>3360</v>
      </c>
      <c r="C1413" s="6" t="s">
        <v>3361</v>
      </c>
      <c r="D1413" s="6" t="s">
        <v>1211</v>
      </c>
      <c r="E1413" s="6" t="s">
        <v>306</v>
      </c>
      <c r="F1413" s="3">
        <v>1995</v>
      </c>
      <c r="G1413" s="6" t="s">
        <v>3362</v>
      </c>
    </row>
    <row r="1414" spans="1:7" x14ac:dyDescent="0.25">
      <c r="A1414" s="3" t="s">
        <v>245</v>
      </c>
      <c r="B1414" s="6" t="s">
        <v>3363</v>
      </c>
      <c r="C1414" s="6" t="s">
        <v>1281</v>
      </c>
      <c r="D1414" s="6" t="s">
        <v>803</v>
      </c>
      <c r="E1414" s="6" t="s">
        <v>3364</v>
      </c>
      <c r="F1414" s="3">
        <v>1995</v>
      </c>
      <c r="G1414" s="6" t="s">
        <v>3365</v>
      </c>
    </row>
    <row r="1415" spans="1:7" x14ac:dyDescent="0.25">
      <c r="A1415" s="3" t="s">
        <v>245</v>
      </c>
      <c r="B1415" s="6" t="s">
        <v>3366</v>
      </c>
      <c r="C1415" s="6" t="s">
        <v>3367</v>
      </c>
      <c r="D1415" s="6" t="s">
        <v>3368</v>
      </c>
      <c r="E1415" s="6" t="s">
        <v>343</v>
      </c>
      <c r="F1415" s="3">
        <v>1995</v>
      </c>
      <c r="G1415" s="6" t="s">
        <v>3369</v>
      </c>
    </row>
    <row r="1416" spans="1:7" x14ac:dyDescent="0.25">
      <c r="A1416" s="3" t="s">
        <v>245</v>
      </c>
      <c r="B1416" s="6" t="s">
        <v>2920</v>
      </c>
      <c r="C1416" s="6" t="s">
        <v>20</v>
      </c>
      <c r="D1416" s="6"/>
      <c r="E1416" s="6" t="s">
        <v>343</v>
      </c>
      <c r="F1416" s="3">
        <v>1995</v>
      </c>
      <c r="G1416" s="6" t="s">
        <v>3370</v>
      </c>
    </row>
    <row r="1417" spans="1:7" x14ac:dyDescent="0.25">
      <c r="A1417" s="3" t="s">
        <v>245</v>
      </c>
      <c r="B1417" s="6" t="s">
        <v>1614</v>
      </c>
      <c r="C1417" s="6" t="s">
        <v>3371</v>
      </c>
      <c r="D1417" s="6"/>
      <c r="E1417" s="6" t="s">
        <v>902</v>
      </c>
      <c r="F1417" s="3">
        <v>1995</v>
      </c>
      <c r="G1417" s="6" t="s">
        <v>3372</v>
      </c>
    </row>
    <row r="1418" spans="1:7" x14ac:dyDescent="0.25">
      <c r="B1418" s="2"/>
      <c r="C1418" s="2"/>
      <c r="D1418" s="6"/>
      <c r="E1418" s="6"/>
      <c r="G1418" s="6"/>
    </row>
    <row r="1419" spans="1:7" x14ac:dyDescent="0.25">
      <c r="A1419" s="3" t="s">
        <v>52</v>
      </c>
      <c r="B1419" s="6" t="s">
        <v>3373</v>
      </c>
      <c r="C1419" s="6" t="s">
        <v>3269</v>
      </c>
      <c r="D1419" s="6" t="s">
        <v>3374</v>
      </c>
      <c r="E1419" s="6" t="s">
        <v>1014</v>
      </c>
      <c r="F1419" s="3">
        <v>1996</v>
      </c>
      <c r="G1419" s="6" t="s">
        <v>3375</v>
      </c>
    </row>
    <row r="1420" spans="1:7" x14ac:dyDescent="0.25">
      <c r="A1420" s="3" t="s">
        <v>52</v>
      </c>
      <c r="B1420" s="6" t="s">
        <v>2345</v>
      </c>
      <c r="C1420" s="6" t="s">
        <v>2052</v>
      </c>
      <c r="D1420" s="6"/>
      <c r="E1420" s="6" t="s">
        <v>3322</v>
      </c>
      <c r="F1420" s="3">
        <v>1996</v>
      </c>
      <c r="G1420" s="6" t="s">
        <v>3376</v>
      </c>
    </row>
    <row r="1421" spans="1:7" x14ac:dyDescent="0.25">
      <c r="A1421" s="3" t="s">
        <v>52</v>
      </c>
      <c r="B1421" s="6" t="s">
        <v>3377</v>
      </c>
      <c r="C1421" s="6" t="s">
        <v>2440</v>
      </c>
      <c r="D1421" s="6"/>
      <c r="E1421" s="6" t="s">
        <v>306</v>
      </c>
      <c r="F1421" s="3">
        <v>1996</v>
      </c>
      <c r="G1421" s="6" t="s">
        <v>3378</v>
      </c>
    </row>
    <row r="1422" spans="1:7" x14ac:dyDescent="0.25">
      <c r="A1422" s="3" t="s">
        <v>52</v>
      </c>
      <c r="B1422" s="6" t="s">
        <v>3379</v>
      </c>
      <c r="C1422" s="6" t="s">
        <v>3380</v>
      </c>
      <c r="D1422" s="6" t="s">
        <v>3381</v>
      </c>
      <c r="E1422" s="6" t="s">
        <v>1411</v>
      </c>
      <c r="F1422" s="3">
        <v>1996</v>
      </c>
      <c r="G1422" s="6" t="s">
        <v>3382</v>
      </c>
    </row>
    <row r="1423" spans="1:7" x14ac:dyDescent="0.25">
      <c r="A1423" s="3" t="s">
        <v>52</v>
      </c>
      <c r="B1423" s="6" t="s">
        <v>3383</v>
      </c>
      <c r="C1423" s="6" t="s">
        <v>3384</v>
      </c>
      <c r="D1423" s="6" t="s">
        <v>3385</v>
      </c>
      <c r="E1423" s="6" t="s">
        <v>3160</v>
      </c>
      <c r="F1423" s="3">
        <v>1996</v>
      </c>
      <c r="G1423" s="6" t="s">
        <v>3386</v>
      </c>
    </row>
    <row r="1424" spans="1:7" x14ac:dyDescent="0.25">
      <c r="A1424" s="3" t="s">
        <v>52</v>
      </c>
      <c r="B1424" s="6" t="s">
        <v>1086</v>
      </c>
      <c r="C1424" s="6" t="s">
        <v>3387</v>
      </c>
      <c r="D1424" s="6" t="s">
        <v>1191</v>
      </c>
      <c r="E1424" s="6" t="s">
        <v>1411</v>
      </c>
      <c r="F1424" s="3">
        <v>1996</v>
      </c>
      <c r="G1424" s="6" t="s">
        <v>3388</v>
      </c>
    </row>
    <row r="1425" spans="1:7" x14ac:dyDescent="0.25">
      <c r="A1425" s="3" t="s">
        <v>52</v>
      </c>
      <c r="B1425" s="6" t="s">
        <v>3389</v>
      </c>
      <c r="C1425" s="6" t="s">
        <v>1450</v>
      </c>
      <c r="D1425" s="6" t="s">
        <v>463</v>
      </c>
      <c r="E1425" s="6" t="s">
        <v>1169</v>
      </c>
      <c r="F1425" s="3">
        <v>1996</v>
      </c>
      <c r="G1425" s="6" t="s">
        <v>3390</v>
      </c>
    </row>
    <row r="1426" spans="1:7" x14ac:dyDescent="0.25">
      <c r="A1426" s="3" t="s">
        <v>52</v>
      </c>
      <c r="B1426" s="6" t="s">
        <v>3391</v>
      </c>
      <c r="C1426" s="6" t="s">
        <v>2125</v>
      </c>
      <c r="D1426" s="6" t="s">
        <v>882</v>
      </c>
      <c r="E1426" s="6" t="s">
        <v>3160</v>
      </c>
      <c r="F1426" s="3">
        <v>1996</v>
      </c>
      <c r="G1426" s="6" t="s">
        <v>3392</v>
      </c>
    </row>
    <row r="1427" spans="1:7" x14ac:dyDescent="0.25">
      <c r="A1427" s="3" t="s">
        <v>52</v>
      </c>
      <c r="B1427" s="6" t="s">
        <v>3393</v>
      </c>
      <c r="C1427" s="6" t="s">
        <v>309</v>
      </c>
      <c r="D1427" s="6" t="s">
        <v>594</v>
      </c>
      <c r="E1427" s="6" t="s">
        <v>1014</v>
      </c>
      <c r="F1427" s="3">
        <v>1996</v>
      </c>
      <c r="G1427" s="6" t="s">
        <v>3394</v>
      </c>
    </row>
    <row r="1428" spans="1:7" x14ac:dyDescent="0.25">
      <c r="A1428" s="3" t="s">
        <v>52</v>
      </c>
      <c r="B1428" s="6" t="s">
        <v>347</v>
      </c>
      <c r="C1428" s="6" t="s">
        <v>3395</v>
      </c>
      <c r="D1428" s="6"/>
      <c r="E1428" s="6" t="s">
        <v>2747</v>
      </c>
      <c r="F1428" s="3">
        <v>1996</v>
      </c>
      <c r="G1428" s="6" t="s">
        <v>3396</v>
      </c>
    </row>
    <row r="1429" spans="1:7" x14ac:dyDescent="0.25">
      <c r="A1429" s="3" t="s">
        <v>52</v>
      </c>
      <c r="B1429" s="6" t="s">
        <v>2450</v>
      </c>
      <c r="C1429" s="6" t="s">
        <v>1714</v>
      </c>
      <c r="D1429" s="6" t="s">
        <v>109</v>
      </c>
      <c r="E1429" s="6" t="s">
        <v>902</v>
      </c>
      <c r="F1429" s="3">
        <v>1996</v>
      </c>
      <c r="G1429" s="6" t="s">
        <v>3397</v>
      </c>
    </row>
    <row r="1430" spans="1:7" x14ac:dyDescent="0.25">
      <c r="A1430" s="3" t="s">
        <v>52</v>
      </c>
      <c r="B1430" s="6" t="s">
        <v>506</v>
      </c>
      <c r="C1430" s="6" t="s">
        <v>101</v>
      </c>
      <c r="D1430" s="6" t="s">
        <v>1890</v>
      </c>
      <c r="E1430" s="6" t="s">
        <v>3322</v>
      </c>
      <c r="F1430" s="3">
        <v>1996</v>
      </c>
      <c r="G1430" s="6" t="s">
        <v>3398</v>
      </c>
    </row>
    <row r="1431" spans="1:7" x14ac:dyDescent="0.25">
      <c r="A1431" s="3" t="s">
        <v>52</v>
      </c>
      <c r="B1431" s="6" t="s">
        <v>3399</v>
      </c>
      <c r="C1431" s="6" t="s">
        <v>1155</v>
      </c>
      <c r="D1431" s="6" t="s">
        <v>774</v>
      </c>
      <c r="E1431" s="6" t="s">
        <v>306</v>
      </c>
      <c r="F1431" s="3">
        <v>1996</v>
      </c>
      <c r="G1431" s="6" t="s">
        <v>3400</v>
      </c>
    </row>
    <row r="1432" spans="1:7" x14ac:dyDescent="0.25">
      <c r="A1432" s="3" t="s">
        <v>52</v>
      </c>
      <c r="B1432" s="6" t="s">
        <v>3401</v>
      </c>
      <c r="C1432" s="6" t="s">
        <v>1049</v>
      </c>
      <c r="D1432" s="6" t="s">
        <v>1890</v>
      </c>
      <c r="E1432" s="6" t="s">
        <v>3041</v>
      </c>
      <c r="F1432" s="3">
        <v>1996</v>
      </c>
      <c r="G1432" s="6" t="s">
        <v>3402</v>
      </c>
    </row>
    <row r="1433" spans="1:7" x14ac:dyDescent="0.25">
      <c r="A1433" s="3" t="s">
        <v>52</v>
      </c>
      <c r="B1433" s="6" t="s">
        <v>3403</v>
      </c>
      <c r="C1433" s="6" t="s">
        <v>961</v>
      </c>
      <c r="D1433" s="6" t="s">
        <v>1391</v>
      </c>
      <c r="E1433" s="6" t="s">
        <v>1169</v>
      </c>
      <c r="F1433" s="3">
        <v>1996</v>
      </c>
      <c r="G1433" s="6" t="s">
        <v>3404</v>
      </c>
    </row>
    <row r="1434" spans="1:7" x14ac:dyDescent="0.25">
      <c r="A1434" s="3" t="s">
        <v>52</v>
      </c>
      <c r="B1434" s="6" t="s">
        <v>3405</v>
      </c>
      <c r="C1434" s="6" t="s">
        <v>3406</v>
      </c>
      <c r="D1434" s="6"/>
      <c r="E1434" s="6" t="s">
        <v>1133</v>
      </c>
      <c r="F1434" s="3">
        <v>1996</v>
      </c>
      <c r="G1434" s="6" t="s">
        <v>3407</v>
      </c>
    </row>
    <row r="1435" spans="1:7" x14ac:dyDescent="0.25">
      <c r="A1435" s="3" t="s">
        <v>52</v>
      </c>
      <c r="B1435" s="6" t="s">
        <v>193</v>
      </c>
      <c r="C1435" s="6" t="s">
        <v>3408</v>
      </c>
      <c r="D1435" s="6" t="s">
        <v>487</v>
      </c>
      <c r="E1435" s="6" t="s">
        <v>2747</v>
      </c>
      <c r="F1435" s="3">
        <v>1996</v>
      </c>
      <c r="G1435" s="6" t="s">
        <v>3409</v>
      </c>
    </row>
    <row r="1436" spans="1:7" x14ac:dyDescent="0.25">
      <c r="A1436" s="3" t="s">
        <v>52</v>
      </c>
      <c r="B1436" s="6" t="s">
        <v>422</v>
      </c>
      <c r="C1436" s="6" t="s">
        <v>3410</v>
      </c>
      <c r="D1436" s="6"/>
      <c r="E1436" s="6" t="s">
        <v>606</v>
      </c>
      <c r="F1436" s="3">
        <v>1996</v>
      </c>
      <c r="G1436" s="6" t="s">
        <v>3411</v>
      </c>
    </row>
    <row r="1437" spans="1:7" x14ac:dyDescent="0.25">
      <c r="A1437" s="3" t="s">
        <v>52</v>
      </c>
      <c r="B1437" s="6" t="s">
        <v>3412</v>
      </c>
      <c r="C1437" s="6" t="s">
        <v>309</v>
      </c>
      <c r="D1437" s="6"/>
      <c r="E1437" s="6" t="s">
        <v>343</v>
      </c>
      <c r="F1437" s="3">
        <v>1996</v>
      </c>
      <c r="G1437" s="6" t="s">
        <v>3413</v>
      </c>
    </row>
    <row r="1438" spans="1:7" x14ac:dyDescent="0.25">
      <c r="A1438" s="3" t="s">
        <v>52</v>
      </c>
      <c r="B1438" s="6" t="s">
        <v>3414</v>
      </c>
      <c r="C1438" s="6" t="s">
        <v>3415</v>
      </c>
      <c r="D1438" s="6" t="s">
        <v>942</v>
      </c>
      <c r="E1438" s="6" t="s">
        <v>2165</v>
      </c>
      <c r="F1438" s="3">
        <v>1996</v>
      </c>
      <c r="G1438" s="6" t="s">
        <v>3416</v>
      </c>
    </row>
    <row r="1439" spans="1:7" x14ac:dyDescent="0.25">
      <c r="A1439" s="3" t="s">
        <v>52</v>
      </c>
      <c r="B1439" s="6" t="s">
        <v>3417</v>
      </c>
      <c r="C1439" s="6" t="s">
        <v>2266</v>
      </c>
      <c r="D1439" s="6" t="s">
        <v>3418</v>
      </c>
      <c r="E1439" s="6" t="s">
        <v>306</v>
      </c>
      <c r="F1439" s="3">
        <v>1996</v>
      </c>
      <c r="G1439" s="6" t="s">
        <v>3419</v>
      </c>
    </row>
    <row r="1440" spans="1:7" x14ac:dyDescent="0.25">
      <c r="A1440" s="3" t="s">
        <v>245</v>
      </c>
      <c r="B1440" s="6" t="s">
        <v>3348</v>
      </c>
      <c r="C1440" s="6" t="s">
        <v>1359</v>
      </c>
      <c r="D1440" s="6" t="s">
        <v>1668</v>
      </c>
      <c r="E1440" s="6" t="s">
        <v>1685</v>
      </c>
      <c r="F1440" s="3">
        <v>1996</v>
      </c>
      <c r="G1440" s="6" t="s">
        <v>3349</v>
      </c>
    </row>
    <row r="1441" spans="1:7" x14ac:dyDescent="0.25">
      <c r="A1441" s="3" t="s">
        <v>245</v>
      </c>
      <c r="B1441" s="6" t="s">
        <v>2896</v>
      </c>
      <c r="C1441" s="6" t="s">
        <v>2897</v>
      </c>
      <c r="D1441" s="6"/>
      <c r="E1441" s="6" t="s">
        <v>1133</v>
      </c>
      <c r="F1441" s="3">
        <v>1996</v>
      </c>
      <c r="G1441" s="6" t="s">
        <v>3420</v>
      </c>
    </row>
    <row r="1442" spans="1:7" x14ac:dyDescent="0.25">
      <c r="A1442" s="3" t="s">
        <v>245</v>
      </c>
      <c r="B1442" s="6" t="s">
        <v>3421</v>
      </c>
      <c r="C1442" s="6" t="s">
        <v>1314</v>
      </c>
      <c r="D1442" s="6" t="s">
        <v>144</v>
      </c>
      <c r="E1442" s="6" t="s">
        <v>1685</v>
      </c>
      <c r="F1442" s="3">
        <v>1996</v>
      </c>
      <c r="G1442" s="6" t="s">
        <v>3422</v>
      </c>
    </row>
    <row r="1443" spans="1:7" x14ac:dyDescent="0.25">
      <c r="A1443" s="3" t="s">
        <v>245</v>
      </c>
      <c r="B1443" s="6" t="s">
        <v>3423</v>
      </c>
      <c r="C1443" s="6" t="s">
        <v>3424</v>
      </c>
      <c r="D1443" s="6"/>
      <c r="E1443" s="6" t="s">
        <v>3425</v>
      </c>
      <c r="F1443" s="3">
        <v>1996</v>
      </c>
      <c r="G1443" s="6" t="s">
        <v>3426</v>
      </c>
    </row>
    <row r="1444" spans="1:7" x14ac:dyDescent="0.25">
      <c r="A1444" s="3" t="s">
        <v>245</v>
      </c>
      <c r="B1444" s="6" t="s">
        <v>3427</v>
      </c>
      <c r="C1444" s="6" t="s">
        <v>3428</v>
      </c>
      <c r="D1444" s="6"/>
      <c r="E1444" s="6" t="s">
        <v>1169</v>
      </c>
      <c r="F1444" s="3">
        <v>1996</v>
      </c>
      <c r="G1444" s="6" t="s">
        <v>3429</v>
      </c>
    </row>
    <row r="1445" spans="1:7" x14ac:dyDescent="0.25">
      <c r="B1445" s="2"/>
      <c r="C1445" s="2"/>
      <c r="D1445" s="6"/>
      <c r="E1445" s="6"/>
      <c r="G1445" s="6"/>
    </row>
    <row r="1446" spans="1:7" x14ac:dyDescent="0.25">
      <c r="A1446" s="3" t="s">
        <v>52</v>
      </c>
      <c r="B1446" s="6" t="s">
        <v>3430</v>
      </c>
      <c r="C1446" s="6" t="s">
        <v>239</v>
      </c>
      <c r="D1446" s="6" t="s">
        <v>487</v>
      </c>
      <c r="E1446" s="6" t="s">
        <v>1169</v>
      </c>
      <c r="F1446" s="3">
        <v>1997</v>
      </c>
      <c r="G1446" s="6" t="s">
        <v>3431</v>
      </c>
    </row>
    <row r="1447" spans="1:7" x14ac:dyDescent="0.25">
      <c r="A1447" s="3" t="s">
        <v>52</v>
      </c>
      <c r="B1447" s="6" t="s">
        <v>1306</v>
      </c>
      <c r="C1447" s="6" t="s">
        <v>20</v>
      </c>
      <c r="D1447" s="6" t="s">
        <v>803</v>
      </c>
      <c r="E1447" s="6" t="s">
        <v>3160</v>
      </c>
      <c r="F1447" s="3">
        <v>1997</v>
      </c>
      <c r="G1447" s="6" t="s">
        <v>3432</v>
      </c>
    </row>
    <row r="1448" spans="1:7" x14ac:dyDescent="0.25">
      <c r="A1448" s="3" t="s">
        <v>52</v>
      </c>
      <c r="B1448" s="6" t="s">
        <v>312</v>
      </c>
      <c r="C1448" s="6" t="s">
        <v>3433</v>
      </c>
      <c r="D1448" s="6"/>
      <c r="E1448" s="6" t="s">
        <v>1136</v>
      </c>
      <c r="F1448" s="3">
        <v>1997</v>
      </c>
      <c r="G1448" s="6" t="s">
        <v>3434</v>
      </c>
    </row>
    <row r="1449" spans="1:7" x14ac:dyDescent="0.25">
      <c r="A1449" s="3" t="s">
        <v>52</v>
      </c>
      <c r="B1449" s="6" t="s">
        <v>2615</v>
      </c>
      <c r="C1449" s="6" t="s">
        <v>3435</v>
      </c>
      <c r="D1449" s="6" t="s">
        <v>3436</v>
      </c>
      <c r="E1449" s="6" t="s">
        <v>293</v>
      </c>
      <c r="F1449" s="3">
        <v>1997</v>
      </c>
      <c r="G1449" s="6" t="s">
        <v>3437</v>
      </c>
    </row>
    <row r="1450" spans="1:7" x14ac:dyDescent="0.25">
      <c r="A1450" s="3" t="s">
        <v>52</v>
      </c>
      <c r="B1450" s="6" t="s">
        <v>3438</v>
      </c>
      <c r="C1450" s="6" t="s">
        <v>238</v>
      </c>
      <c r="D1450" s="6" t="s">
        <v>3439</v>
      </c>
      <c r="E1450" s="6" t="s">
        <v>1686</v>
      </c>
      <c r="F1450" s="3">
        <v>1997</v>
      </c>
      <c r="G1450" s="6" t="s">
        <v>3440</v>
      </c>
    </row>
    <row r="1451" spans="1:7" x14ac:dyDescent="0.25">
      <c r="A1451" s="3" t="s">
        <v>52</v>
      </c>
      <c r="B1451" s="6" t="s">
        <v>3441</v>
      </c>
      <c r="C1451" s="6" t="s">
        <v>309</v>
      </c>
      <c r="D1451" s="6" t="s">
        <v>520</v>
      </c>
      <c r="E1451" s="6" t="s">
        <v>1701</v>
      </c>
      <c r="F1451" s="3">
        <v>1997</v>
      </c>
      <c r="G1451" s="6" t="s">
        <v>3442</v>
      </c>
    </row>
    <row r="1452" spans="1:7" x14ac:dyDescent="0.25">
      <c r="A1452" s="3" t="s">
        <v>52</v>
      </c>
      <c r="B1452" s="6" t="s">
        <v>3443</v>
      </c>
      <c r="C1452" s="6" t="s">
        <v>309</v>
      </c>
      <c r="D1452" s="6" t="s">
        <v>3444</v>
      </c>
      <c r="E1452" s="6" t="s">
        <v>1686</v>
      </c>
      <c r="F1452" s="3">
        <v>1997</v>
      </c>
      <c r="G1452" s="6" t="s">
        <v>3445</v>
      </c>
    </row>
    <row r="1453" spans="1:7" x14ac:dyDescent="0.25">
      <c r="A1453" s="3" t="s">
        <v>52</v>
      </c>
      <c r="B1453" s="6" t="s">
        <v>3446</v>
      </c>
      <c r="C1453" s="6" t="s">
        <v>2414</v>
      </c>
      <c r="D1453" s="6" t="s">
        <v>101</v>
      </c>
      <c r="E1453" s="6" t="s">
        <v>805</v>
      </c>
      <c r="F1453" s="3">
        <v>1997</v>
      </c>
      <c r="G1453" s="6" t="s">
        <v>3447</v>
      </c>
    </row>
    <row r="1454" spans="1:7" x14ac:dyDescent="0.25">
      <c r="A1454" s="3" t="s">
        <v>52</v>
      </c>
      <c r="B1454" s="6" t="s">
        <v>3448</v>
      </c>
      <c r="C1454" s="6" t="s">
        <v>2262</v>
      </c>
      <c r="D1454" s="6" t="s">
        <v>3449</v>
      </c>
      <c r="E1454" s="6" t="s">
        <v>3450</v>
      </c>
      <c r="F1454" s="3">
        <v>1997</v>
      </c>
      <c r="G1454" s="6" t="s">
        <v>3451</v>
      </c>
    </row>
    <row r="1455" spans="1:7" x14ac:dyDescent="0.25">
      <c r="A1455" s="3" t="s">
        <v>52</v>
      </c>
      <c r="B1455" s="6" t="s">
        <v>715</v>
      </c>
      <c r="C1455" s="6" t="s">
        <v>343</v>
      </c>
      <c r="D1455" s="6"/>
      <c r="E1455" s="6" t="s">
        <v>343</v>
      </c>
      <c r="F1455" s="3">
        <v>1997</v>
      </c>
      <c r="G1455" s="6" t="s">
        <v>3452</v>
      </c>
    </row>
    <row r="1456" spans="1:7" x14ac:dyDescent="0.25">
      <c r="A1456" s="3" t="s">
        <v>52</v>
      </c>
      <c r="B1456" s="6" t="s">
        <v>3453</v>
      </c>
      <c r="C1456" s="6" t="s">
        <v>309</v>
      </c>
      <c r="D1456" s="6" t="s">
        <v>3454</v>
      </c>
      <c r="E1456" s="6" t="s">
        <v>1136</v>
      </c>
      <c r="F1456" s="3">
        <v>1997</v>
      </c>
      <c r="G1456" s="6" t="s">
        <v>3455</v>
      </c>
    </row>
    <row r="1457" spans="1:7" x14ac:dyDescent="0.25">
      <c r="A1457" s="3" t="s">
        <v>52</v>
      </c>
      <c r="B1457" s="6" t="s">
        <v>3456</v>
      </c>
      <c r="C1457" s="6" t="s">
        <v>1707</v>
      </c>
      <c r="D1457" s="6" t="s">
        <v>435</v>
      </c>
      <c r="E1457" s="6" t="s">
        <v>343</v>
      </c>
      <c r="F1457" s="3">
        <v>1997</v>
      </c>
      <c r="G1457" s="6" t="s">
        <v>3457</v>
      </c>
    </row>
    <row r="1458" spans="1:7" x14ac:dyDescent="0.25">
      <c r="A1458" s="3" t="s">
        <v>52</v>
      </c>
      <c r="B1458" s="6" t="s">
        <v>3458</v>
      </c>
      <c r="C1458" s="6" t="s">
        <v>1155</v>
      </c>
      <c r="D1458" s="6"/>
      <c r="E1458" s="6" t="s">
        <v>3160</v>
      </c>
      <c r="F1458" s="3">
        <v>1997</v>
      </c>
      <c r="G1458" s="6" t="s">
        <v>3459</v>
      </c>
    </row>
    <row r="1459" spans="1:7" x14ac:dyDescent="0.25">
      <c r="A1459" s="3" t="s">
        <v>52</v>
      </c>
      <c r="B1459" s="6" t="s">
        <v>3460</v>
      </c>
      <c r="C1459" s="6" t="s">
        <v>3461</v>
      </c>
      <c r="D1459" s="6" t="s">
        <v>463</v>
      </c>
      <c r="E1459" s="6" t="s">
        <v>3322</v>
      </c>
      <c r="F1459" s="3">
        <v>1997</v>
      </c>
      <c r="G1459" s="6" t="s">
        <v>3462</v>
      </c>
    </row>
    <row r="1460" spans="1:7" x14ac:dyDescent="0.25">
      <c r="A1460" s="3" t="s">
        <v>52</v>
      </c>
      <c r="B1460" s="6" t="s">
        <v>3301</v>
      </c>
      <c r="C1460" s="6" t="s">
        <v>594</v>
      </c>
      <c r="D1460" s="6" t="s">
        <v>572</v>
      </c>
      <c r="E1460" s="6" t="s">
        <v>1423</v>
      </c>
      <c r="F1460" s="3">
        <v>1997</v>
      </c>
      <c r="G1460" s="6" t="s">
        <v>3463</v>
      </c>
    </row>
    <row r="1461" spans="1:7" x14ac:dyDescent="0.25">
      <c r="A1461" s="3" t="s">
        <v>52</v>
      </c>
      <c r="B1461" s="6" t="s">
        <v>3464</v>
      </c>
      <c r="C1461" s="6" t="s">
        <v>2575</v>
      </c>
      <c r="D1461" s="6"/>
      <c r="E1461" s="6" t="s">
        <v>1423</v>
      </c>
      <c r="F1461" s="3">
        <v>1997</v>
      </c>
      <c r="G1461" s="6" t="s">
        <v>3465</v>
      </c>
    </row>
    <row r="1462" spans="1:7" x14ac:dyDescent="0.25">
      <c r="A1462" s="3" t="s">
        <v>52</v>
      </c>
      <c r="B1462" s="6" t="s">
        <v>3466</v>
      </c>
      <c r="C1462" s="6" t="s">
        <v>3467</v>
      </c>
      <c r="D1462" s="6" t="s">
        <v>1192</v>
      </c>
      <c r="E1462" s="6" t="s">
        <v>3160</v>
      </c>
      <c r="F1462" s="3">
        <v>1997</v>
      </c>
      <c r="G1462" s="6" t="s">
        <v>3468</v>
      </c>
    </row>
    <row r="1463" spans="1:7" x14ac:dyDescent="0.25">
      <c r="A1463" s="3" t="s">
        <v>52</v>
      </c>
      <c r="B1463" s="6" t="s">
        <v>3152</v>
      </c>
      <c r="C1463" s="6" t="s">
        <v>981</v>
      </c>
      <c r="D1463" s="6"/>
      <c r="E1463" s="6" t="s">
        <v>3078</v>
      </c>
      <c r="F1463" s="3">
        <v>1997</v>
      </c>
      <c r="G1463" s="6" t="s">
        <v>3469</v>
      </c>
    </row>
    <row r="1464" spans="1:7" x14ac:dyDescent="0.25">
      <c r="A1464" s="3" t="s">
        <v>52</v>
      </c>
      <c r="B1464" s="6" t="s">
        <v>3470</v>
      </c>
      <c r="C1464" s="6" t="s">
        <v>3471</v>
      </c>
      <c r="D1464" s="6"/>
      <c r="E1464" s="6" t="s">
        <v>293</v>
      </c>
      <c r="F1464" s="3">
        <v>1997</v>
      </c>
      <c r="G1464" s="6" t="s">
        <v>3472</v>
      </c>
    </row>
    <row r="1465" spans="1:7" x14ac:dyDescent="0.25">
      <c r="A1465" s="3" t="s">
        <v>52</v>
      </c>
      <c r="B1465" s="6" t="s">
        <v>537</v>
      </c>
      <c r="C1465" s="6" t="s">
        <v>2996</v>
      </c>
      <c r="D1465" s="6"/>
      <c r="E1465" s="6" t="s">
        <v>347</v>
      </c>
      <c r="F1465" s="3">
        <v>1997</v>
      </c>
      <c r="G1465" s="6" t="s">
        <v>3473</v>
      </c>
    </row>
    <row r="1466" spans="1:7" x14ac:dyDescent="0.25">
      <c r="A1466" s="3" t="s">
        <v>52</v>
      </c>
      <c r="B1466" s="6" t="s">
        <v>3474</v>
      </c>
      <c r="C1466" s="6" t="s">
        <v>3475</v>
      </c>
      <c r="D1466" s="6"/>
      <c r="E1466" s="6" t="s">
        <v>1402</v>
      </c>
      <c r="F1466" s="3">
        <v>1997</v>
      </c>
      <c r="G1466" s="6" t="s">
        <v>3476</v>
      </c>
    </row>
    <row r="1467" spans="1:7" x14ac:dyDescent="0.25">
      <c r="A1467" s="3" t="s">
        <v>52</v>
      </c>
      <c r="B1467" s="6" t="s">
        <v>3477</v>
      </c>
      <c r="C1467" s="6" t="s">
        <v>1668</v>
      </c>
      <c r="D1467" s="6" t="s">
        <v>882</v>
      </c>
      <c r="E1467" s="6" t="s">
        <v>3160</v>
      </c>
      <c r="F1467" s="3">
        <v>1997</v>
      </c>
      <c r="G1467" s="6" t="s">
        <v>3478</v>
      </c>
    </row>
    <row r="1468" spans="1:7" x14ac:dyDescent="0.25">
      <c r="A1468" s="3" t="s">
        <v>245</v>
      </c>
      <c r="B1468" s="6" t="s">
        <v>3479</v>
      </c>
      <c r="C1468" s="6" t="s">
        <v>3480</v>
      </c>
      <c r="D1468" s="6" t="s">
        <v>3481</v>
      </c>
      <c r="E1468" s="6" t="s">
        <v>3322</v>
      </c>
      <c r="F1468" s="3">
        <v>1997</v>
      </c>
      <c r="G1468" s="6" t="s">
        <v>3482</v>
      </c>
    </row>
    <row r="1469" spans="1:7" x14ac:dyDescent="0.25">
      <c r="A1469" s="3" t="s">
        <v>245</v>
      </c>
      <c r="B1469" s="6" t="s">
        <v>2712</v>
      </c>
      <c r="C1469" s="6" t="s">
        <v>409</v>
      </c>
      <c r="D1469" s="6" t="s">
        <v>774</v>
      </c>
      <c r="E1469" s="6" t="s">
        <v>293</v>
      </c>
      <c r="F1469" s="3">
        <v>1997</v>
      </c>
      <c r="G1469" s="6" t="s">
        <v>3483</v>
      </c>
    </row>
    <row r="1470" spans="1:7" x14ac:dyDescent="0.25">
      <c r="A1470" s="3" t="s">
        <v>245</v>
      </c>
      <c r="B1470" s="6" t="s">
        <v>3484</v>
      </c>
      <c r="C1470" s="6" t="s">
        <v>578</v>
      </c>
      <c r="D1470" s="6" t="s">
        <v>3485</v>
      </c>
      <c r="E1470" s="6" t="s">
        <v>3078</v>
      </c>
      <c r="F1470" s="3">
        <v>1997</v>
      </c>
      <c r="G1470" s="6" t="s">
        <v>3486</v>
      </c>
    </row>
    <row r="1471" spans="1:7" x14ac:dyDescent="0.25">
      <c r="A1471" s="3" t="s">
        <v>245</v>
      </c>
      <c r="B1471" s="6" t="s">
        <v>3487</v>
      </c>
      <c r="C1471" s="6" t="s">
        <v>3488</v>
      </c>
      <c r="D1471" s="6"/>
      <c r="E1471" s="6" t="s">
        <v>343</v>
      </c>
      <c r="F1471" s="3">
        <v>1997</v>
      </c>
      <c r="G1471" s="6" t="s">
        <v>3489</v>
      </c>
    </row>
    <row r="1472" spans="1:7" x14ac:dyDescent="0.25">
      <c r="A1472" s="3" t="s">
        <v>245</v>
      </c>
      <c r="B1472" s="6" t="s">
        <v>3490</v>
      </c>
      <c r="C1472" s="6" t="s">
        <v>3491</v>
      </c>
      <c r="D1472" s="6" t="s">
        <v>467</v>
      </c>
      <c r="E1472" s="6" t="s">
        <v>1686</v>
      </c>
      <c r="F1472" s="3">
        <v>1997</v>
      </c>
      <c r="G1472" s="6" t="s">
        <v>3492</v>
      </c>
    </row>
    <row r="1473" spans="1:7" x14ac:dyDescent="0.25">
      <c r="A1473" s="3" t="s">
        <v>245</v>
      </c>
      <c r="B1473" s="6" t="s">
        <v>3493</v>
      </c>
      <c r="C1473" s="6" t="s">
        <v>3494</v>
      </c>
      <c r="D1473" s="6" t="s">
        <v>467</v>
      </c>
      <c r="E1473" s="6" t="s">
        <v>347</v>
      </c>
      <c r="F1473" s="3">
        <v>1997</v>
      </c>
      <c r="G1473" s="6" t="s">
        <v>3495</v>
      </c>
    </row>
    <row r="1474" spans="1:7" x14ac:dyDescent="0.25">
      <c r="A1474" s="3" t="s">
        <v>245</v>
      </c>
      <c r="B1474" s="6" t="s">
        <v>1275</v>
      </c>
      <c r="C1474" s="6" t="s">
        <v>507</v>
      </c>
      <c r="D1474" s="6" t="s">
        <v>3496</v>
      </c>
      <c r="E1474" s="6" t="s">
        <v>1169</v>
      </c>
      <c r="F1474" s="3">
        <v>1997</v>
      </c>
      <c r="G1474" s="6" t="s">
        <v>3497</v>
      </c>
    </row>
    <row r="1475" spans="1:7" x14ac:dyDescent="0.25">
      <c r="A1475" s="3" t="s">
        <v>245</v>
      </c>
      <c r="B1475" s="6" t="s">
        <v>3498</v>
      </c>
      <c r="C1475" s="6" t="s">
        <v>3499</v>
      </c>
      <c r="D1475" s="6"/>
      <c r="E1475" s="6" t="s">
        <v>1136</v>
      </c>
      <c r="F1475" s="3">
        <v>1997</v>
      </c>
      <c r="G1475" s="6" t="s">
        <v>3500</v>
      </c>
    </row>
    <row r="1476" spans="1:7" x14ac:dyDescent="0.25">
      <c r="A1476" s="3" t="s">
        <v>245</v>
      </c>
      <c r="B1476" s="6" t="s">
        <v>3501</v>
      </c>
      <c r="C1476" s="6" t="s">
        <v>1714</v>
      </c>
      <c r="D1476" s="6" t="s">
        <v>17</v>
      </c>
      <c r="E1476" s="6" t="s">
        <v>3017</v>
      </c>
      <c r="F1476" s="3">
        <v>1997</v>
      </c>
      <c r="G1476" s="6" t="s">
        <v>3502</v>
      </c>
    </row>
    <row r="1477" spans="1:7" x14ac:dyDescent="0.25">
      <c r="A1477" s="3" t="s">
        <v>245</v>
      </c>
      <c r="B1477" s="6" t="s">
        <v>1344</v>
      </c>
      <c r="C1477" s="6" t="s">
        <v>133</v>
      </c>
      <c r="D1477" s="6" t="s">
        <v>17</v>
      </c>
      <c r="E1477" s="6" t="s">
        <v>1411</v>
      </c>
      <c r="F1477" s="3">
        <v>1997</v>
      </c>
      <c r="G1477" s="6" t="s">
        <v>3503</v>
      </c>
    </row>
    <row r="1478" spans="1:7" x14ac:dyDescent="0.25">
      <c r="A1478" s="3" t="s">
        <v>245</v>
      </c>
      <c r="B1478" s="6" t="s">
        <v>2998</v>
      </c>
      <c r="C1478" s="6" t="s">
        <v>1411</v>
      </c>
      <c r="D1478" s="6" t="s">
        <v>20</v>
      </c>
      <c r="E1478" s="6" t="s">
        <v>1136</v>
      </c>
      <c r="F1478" s="3">
        <v>1997</v>
      </c>
      <c r="G1478" s="6" t="s">
        <v>3504</v>
      </c>
    </row>
    <row r="1479" spans="1:7" x14ac:dyDescent="0.25">
      <c r="B1479" s="2"/>
      <c r="C1479" s="2"/>
      <c r="D1479" s="2"/>
      <c r="E1479" s="2"/>
      <c r="G1479" s="6"/>
    </row>
    <row r="1480" spans="1:7" x14ac:dyDescent="0.25">
      <c r="A1480" s="3" t="s">
        <v>52</v>
      </c>
      <c r="B1480" s="6" t="s">
        <v>3505</v>
      </c>
      <c r="C1480" s="6" t="s">
        <v>3506</v>
      </c>
      <c r="D1480" s="6" t="s">
        <v>17</v>
      </c>
      <c r="E1480" s="6" t="s">
        <v>1685</v>
      </c>
      <c r="F1480" s="3">
        <v>1998</v>
      </c>
      <c r="G1480" s="6" t="s">
        <v>3507</v>
      </c>
    </row>
    <row r="1481" spans="1:7" x14ac:dyDescent="0.25">
      <c r="A1481" s="3" t="s">
        <v>52</v>
      </c>
      <c r="B1481" s="6" t="s">
        <v>3508</v>
      </c>
      <c r="C1481" s="6" t="s">
        <v>3509</v>
      </c>
      <c r="D1481" s="6"/>
      <c r="E1481" s="6" t="s">
        <v>2301</v>
      </c>
      <c r="F1481" s="3">
        <v>1998</v>
      </c>
      <c r="G1481" s="6" t="s">
        <v>3510</v>
      </c>
    </row>
    <row r="1482" spans="1:7" x14ac:dyDescent="0.25">
      <c r="A1482" s="3" t="s">
        <v>52</v>
      </c>
      <c r="B1482" s="6" t="s">
        <v>3511</v>
      </c>
      <c r="C1482" s="6" t="s">
        <v>896</v>
      </c>
      <c r="D1482" s="6" t="s">
        <v>463</v>
      </c>
      <c r="E1482" s="6" t="s">
        <v>3224</v>
      </c>
      <c r="F1482" s="3">
        <v>1998</v>
      </c>
      <c r="G1482" s="6" t="s">
        <v>3512</v>
      </c>
    </row>
    <row r="1483" spans="1:7" x14ac:dyDescent="0.25">
      <c r="A1483" s="3" t="s">
        <v>52</v>
      </c>
      <c r="B1483" s="6" t="s">
        <v>106</v>
      </c>
      <c r="C1483" s="6" t="s">
        <v>1502</v>
      </c>
      <c r="D1483" s="6" t="s">
        <v>487</v>
      </c>
      <c r="E1483" s="6" t="s">
        <v>3513</v>
      </c>
      <c r="F1483" s="3">
        <v>1998</v>
      </c>
      <c r="G1483" s="6" t="s">
        <v>3514</v>
      </c>
    </row>
    <row r="1484" spans="1:7" x14ac:dyDescent="0.25">
      <c r="A1484" s="3" t="s">
        <v>52</v>
      </c>
      <c r="B1484" s="6" t="s">
        <v>2421</v>
      </c>
      <c r="C1484" s="6" t="s">
        <v>2557</v>
      </c>
      <c r="D1484" s="6" t="s">
        <v>3515</v>
      </c>
      <c r="E1484" s="6" t="s">
        <v>306</v>
      </c>
      <c r="F1484" s="3">
        <v>1998</v>
      </c>
      <c r="G1484" s="6" t="s">
        <v>3516</v>
      </c>
    </row>
    <row r="1485" spans="1:7" x14ac:dyDescent="0.25">
      <c r="A1485" s="3" t="s">
        <v>52</v>
      </c>
      <c r="B1485" s="6" t="s">
        <v>3517</v>
      </c>
      <c r="C1485" s="6" t="s">
        <v>1163</v>
      </c>
      <c r="D1485" s="6" t="s">
        <v>1394</v>
      </c>
      <c r="E1485" s="6" t="s">
        <v>46</v>
      </c>
      <c r="F1485" s="3">
        <v>1998</v>
      </c>
      <c r="G1485" s="6" t="s">
        <v>3518</v>
      </c>
    </row>
    <row r="1486" spans="1:7" x14ac:dyDescent="0.25">
      <c r="A1486" s="3" t="s">
        <v>52</v>
      </c>
      <c r="B1486" s="6" t="s">
        <v>550</v>
      </c>
      <c r="C1486" s="6" t="s">
        <v>2131</v>
      </c>
      <c r="D1486" s="6" t="s">
        <v>1509</v>
      </c>
      <c r="E1486" s="6" t="s">
        <v>293</v>
      </c>
      <c r="F1486" s="3">
        <v>1998</v>
      </c>
      <c r="G1486" s="6" t="s">
        <v>3519</v>
      </c>
    </row>
    <row r="1487" spans="1:7" x14ac:dyDescent="0.25">
      <c r="A1487" s="3" t="s">
        <v>52</v>
      </c>
      <c r="B1487" s="6" t="s">
        <v>3520</v>
      </c>
      <c r="C1487" s="6" t="s">
        <v>1329</v>
      </c>
      <c r="D1487" s="6" t="s">
        <v>1509</v>
      </c>
      <c r="E1487" s="6" t="s">
        <v>793</v>
      </c>
      <c r="F1487" s="3">
        <v>1998</v>
      </c>
      <c r="G1487" s="6" t="s">
        <v>3521</v>
      </c>
    </row>
    <row r="1488" spans="1:7" x14ac:dyDescent="0.25">
      <c r="A1488" s="3" t="s">
        <v>52</v>
      </c>
      <c r="B1488" s="6" t="s">
        <v>2615</v>
      </c>
      <c r="C1488" s="6" t="s">
        <v>1502</v>
      </c>
      <c r="D1488" s="6" t="s">
        <v>416</v>
      </c>
      <c r="E1488" s="6" t="s">
        <v>10</v>
      </c>
      <c r="F1488" s="3">
        <v>1998</v>
      </c>
      <c r="G1488" s="6" t="s">
        <v>3522</v>
      </c>
    </row>
    <row r="1489" spans="1:7" x14ac:dyDescent="0.25">
      <c r="A1489" s="3" t="s">
        <v>52</v>
      </c>
      <c r="B1489" s="6" t="s">
        <v>2570</v>
      </c>
      <c r="C1489" s="6" t="s">
        <v>3523</v>
      </c>
      <c r="D1489" s="6"/>
      <c r="E1489" s="6" t="s">
        <v>3078</v>
      </c>
      <c r="F1489" s="3">
        <v>1998</v>
      </c>
      <c r="G1489" s="6" t="s">
        <v>3524</v>
      </c>
    </row>
    <row r="1490" spans="1:7" x14ac:dyDescent="0.25">
      <c r="A1490" s="3" t="s">
        <v>52</v>
      </c>
      <c r="B1490" s="6" t="s">
        <v>3525</v>
      </c>
      <c r="C1490" s="6" t="s">
        <v>3526</v>
      </c>
      <c r="D1490" s="6"/>
      <c r="E1490" s="6" t="s">
        <v>2301</v>
      </c>
      <c r="F1490" s="3">
        <v>1998</v>
      </c>
      <c r="G1490" s="6" t="s">
        <v>3527</v>
      </c>
    </row>
    <row r="1491" spans="1:7" x14ac:dyDescent="0.25">
      <c r="A1491" s="3" t="s">
        <v>52</v>
      </c>
      <c r="B1491" s="6" t="s">
        <v>3528</v>
      </c>
      <c r="C1491" s="6" t="s">
        <v>2027</v>
      </c>
      <c r="D1491" s="6" t="s">
        <v>553</v>
      </c>
      <c r="E1491" s="6" t="s">
        <v>10</v>
      </c>
      <c r="F1491" s="3">
        <v>1998</v>
      </c>
      <c r="G1491" s="6" t="s">
        <v>3529</v>
      </c>
    </row>
    <row r="1492" spans="1:7" x14ac:dyDescent="0.25">
      <c r="A1492" s="3" t="s">
        <v>52</v>
      </c>
      <c r="B1492" s="6" t="s">
        <v>3530</v>
      </c>
      <c r="C1492" s="6" t="s">
        <v>507</v>
      </c>
      <c r="D1492" s="6" t="s">
        <v>347</v>
      </c>
      <c r="E1492" s="6" t="s">
        <v>2979</v>
      </c>
      <c r="F1492" s="3">
        <v>1998</v>
      </c>
      <c r="G1492" s="6" t="s">
        <v>3531</v>
      </c>
    </row>
    <row r="1493" spans="1:7" x14ac:dyDescent="0.25">
      <c r="A1493" s="3" t="s">
        <v>52</v>
      </c>
      <c r="B1493" s="6" t="s">
        <v>3532</v>
      </c>
      <c r="C1493" s="6" t="s">
        <v>506</v>
      </c>
      <c r="D1493" s="6" t="s">
        <v>961</v>
      </c>
      <c r="E1493" s="6" t="s">
        <v>2301</v>
      </c>
      <c r="F1493" s="3">
        <v>1998</v>
      </c>
      <c r="G1493" s="6" t="s">
        <v>3533</v>
      </c>
    </row>
    <row r="1494" spans="1:7" x14ac:dyDescent="0.25">
      <c r="A1494" s="3" t="s">
        <v>52</v>
      </c>
      <c r="B1494" s="6" t="s">
        <v>3534</v>
      </c>
      <c r="C1494" s="6" t="s">
        <v>1192</v>
      </c>
      <c r="D1494" s="6"/>
      <c r="E1494" s="6" t="s">
        <v>3297</v>
      </c>
      <c r="F1494" s="3">
        <v>1998</v>
      </c>
      <c r="G1494" s="6" t="s">
        <v>3535</v>
      </c>
    </row>
    <row r="1495" spans="1:7" x14ac:dyDescent="0.25">
      <c r="A1495" s="3" t="s">
        <v>52</v>
      </c>
      <c r="B1495" s="6" t="s">
        <v>1062</v>
      </c>
      <c r="C1495" s="6" t="s">
        <v>3536</v>
      </c>
      <c r="D1495" s="6"/>
      <c r="E1495" s="6" t="s">
        <v>2747</v>
      </c>
      <c r="F1495" s="3">
        <v>1998</v>
      </c>
      <c r="G1495" s="6" t="s">
        <v>3537</v>
      </c>
    </row>
    <row r="1496" spans="1:7" x14ac:dyDescent="0.25">
      <c r="A1496" s="3" t="s">
        <v>52</v>
      </c>
      <c r="B1496" s="6" t="s">
        <v>3538</v>
      </c>
      <c r="C1496" s="6" t="s">
        <v>3539</v>
      </c>
      <c r="D1496" s="6"/>
      <c r="E1496" s="6" t="s">
        <v>3160</v>
      </c>
      <c r="F1496" s="3">
        <v>1998</v>
      </c>
      <c r="G1496" s="6" t="s">
        <v>3540</v>
      </c>
    </row>
    <row r="1497" spans="1:7" x14ac:dyDescent="0.25">
      <c r="A1497" s="3" t="s">
        <v>52</v>
      </c>
      <c r="B1497" s="6" t="s">
        <v>3541</v>
      </c>
      <c r="C1497" s="6" t="s">
        <v>1585</v>
      </c>
      <c r="D1497" s="6" t="s">
        <v>1338</v>
      </c>
      <c r="E1497" s="6" t="s">
        <v>1411</v>
      </c>
      <c r="F1497" s="3">
        <v>1998</v>
      </c>
      <c r="G1497" s="6" t="s">
        <v>3542</v>
      </c>
    </row>
    <row r="1498" spans="1:7" x14ac:dyDescent="0.25">
      <c r="A1498" s="3" t="s">
        <v>52</v>
      </c>
      <c r="B1498" s="6" t="s">
        <v>628</v>
      </c>
      <c r="C1498" s="6" t="s">
        <v>1437</v>
      </c>
      <c r="D1498" s="6"/>
      <c r="E1498" s="6" t="s">
        <v>3322</v>
      </c>
      <c r="F1498" s="3">
        <v>1998</v>
      </c>
      <c r="G1498" s="6" t="s">
        <v>3543</v>
      </c>
    </row>
    <row r="1499" spans="1:7" x14ac:dyDescent="0.25">
      <c r="A1499" s="3" t="s">
        <v>52</v>
      </c>
      <c r="B1499" s="6" t="s">
        <v>3544</v>
      </c>
      <c r="C1499" s="6" t="s">
        <v>239</v>
      </c>
      <c r="D1499" s="6" t="s">
        <v>3545</v>
      </c>
      <c r="E1499" s="6" t="s">
        <v>1686</v>
      </c>
      <c r="F1499" s="3">
        <v>1998</v>
      </c>
      <c r="G1499" s="6" t="s">
        <v>3546</v>
      </c>
    </row>
    <row r="1500" spans="1:7" x14ac:dyDescent="0.25">
      <c r="A1500" s="3" t="s">
        <v>52</v>
      </c>
      <c r="B1500" s="6" t="s">
        <v>306</v>
      </c>
      <c r="C1500" s="6" t="s">
        <v>3433</v>
      </c>
      <c r="D1500" s="6"/>
      <c r="E1500" s="6" t="s">
        <v>1664</v>
      </c>
      <c r="F1500" s="3">
        <v>1998</v>
      </c>
      <c r="G1500" s="6" t="s">
        <v>3547</v>
      </c>
    </row>
    <row r="1501" spans="1:7" x14ac:dyDescent="0.25">
      <c r="A1501" s="3" t="s">
        <v>52</v>
      </c>
      <c r="B1501" s="6" t="s">
        <v>3548</v>
      </c>
      <c r="C1501" s="6" t="s">
        <v>1668</v>
      </c>
      <c r="D1501" s="6" t="s">
        <v>1192</v>
      </c>
      <c r="E1501" s="6" t="s">
        <v>793</v>
      </c>
      <c r="F1501" s="3">
        <v>1998</v>
      </c>
      <c r="G1501" s="6" t="s">
        <v>3549</v>
      </c>
    </row>
    <row r="1502" spans="1:7" x14ac:dyDescent="0.25">
      <c r="A1502" s="3" t="s">
        <v>52</v>
      </c>
      <c r="B1502" s="6" t="s">
        <v>3550</v>
      </c>
      <c r="C1502" s="6" t="s">
        <v>572</v>
      </c>
      <c r="D1502" s="6" t="s">
        <v>620</v>
      </c>
      <c r="E1502" s="6" t="s">
        <v>3160</v>
      </c>
      <c r="F1502" s="3">
        <v>1998</v>
      </c>
      <c r="G1502" s="6" t="s">
        <v>3551</v>
      </c>
    </row>
    <row r="1503" spans="1:7" x14ac:dyDescent="0.25">
      <c r="A1503" s="3" t="s">
        <v>52</v>
      </c>
      <c r="B1503" s="6" t="s">
        <v>973</v>
      </c>
      <c r="C1503" s="6" t="s">
        <v>309</v>
      </c>
      <c r="D1503" s="6"/>
      <c r="E1503" s="6" t="s">
        <v>3160</v>
      </c>
      <c r="F1503" s="3">
        <v>1998</v>
      </c>
      <c r="G1503" s="6" t="s">
        <v>3552</v>
      </c>
    </row>
    <row r="1504" spans="1:7" x14ac:dyDescent="0.25">
      <c r="A1504" s="3" t="s">
        <v>245</v>
      </c>
      <c r="B1504" s="6" t="s">
        <v>3553</v>
      </c>
      <c r="C1504" s="6" t="s">
        <v>507</v>
      </c>
      <c r="D1504" s="6" t="s">
        <v>774</v>
      </c>
      <c r="E1504" s="6" t="s">
        <v>3322</v>
      </c>
      <c r="F1504" s="3">
        <v>1998</v>
      </c>
      <c r="G1504" s="6" t="s">
        <v>3554</v>
      </c>
    </row>
    <row r="1505" spans="1:7" x14ac:dyDescent="0.25">
      <c r="A1505" s="3" t="s">
        <v>245</v>
      </c>
      <c r="B1505" s="6" t="s">
        <v>3555</v>
      </c>
      <c r="C1505" s="6" t="s">
        <v>309</v>
      </c>
      <c r="D1505" s="6" t="s">
        <v>463</v>
      </c>
      <c r="E1505" s="6" t="s">
        <v>1136</v>
      </c>
      <c r="F1505" s="3">
        <v>1998</v>
      </c>
      <c r="G1505" s="6" t="s">
        <v>3556</v>
      </c>
    </row>
    <row r="1506" spans="1:7" x14ac:dyDescent="0.25">
      <c r="A1506" s="3" t="s">
        <v>245</v>
      </c>
      <c r="B1506" s="6" t="s">
        <v>3557</v>
      </c>
      <c r="C1506" s="6" t="s">
        <v>3558</v>
      </c>
      <c r="D1506" s="6" t="s">
        <v>3077</v>
      </c>
      <c r="E1506" s="6" t="s">
        <v>347</v>
      </c>
      <c r="F1506" s="3">
        <v>1998</v>
      </c>
      <c r="G1506" s="6" t="s">
        <v>3559</v>
      </c>
    </row>
    <row r="1507" spans="1:7" x14ac:dyDescent="0.25">
      <c r="A1507" s="3" t="s">
        <v>245</v>
      </c>
      <c r="B1507" s="6" t="s">
        <v>3560</v>
      </c>
      <c r="C1507" s="6" t="s">
        <v>581</v>
      </c>
      <c r="D1507" s="6" t="s">
        <v>553</v>
      </c>
      <c r="E1507" s="6" t="s">
        <v>3295</v>
      </c>
      <c r="F1507" s="3">
        <v>1998</v>
      </c>
      <c r="G1507" s="6" t="s">
        <v>3561</v>
      </c>
    </row>
    <row r="1508" spans="1:7" x14ac:dyDescent="0.25">
      <c r="A1508" s="3" t="s">
        <v>245</v>
      </c>
      <c r="B1508" s="6" t="s">
        <v>3562</v>
      </c>
      <c r="C1508" s="6" t="s">
        <v>3563</v>
      </c>
      <c r="D1508" s="6" t="s">
        <v>17</v>
      </c>
      <c r="E1508" s="6" t="s">
        <v>3295</v>
      </c>
      <c r="F1508" s="3">
        <v>1998</v>
      </c>
      <c r="G1508" s="6" t="s">
        <v>3564</v>
      </c>
    </row>
    <row r="1509" spans="1:7" x14ac:dyDescent="0.25">
      <c r="A1509" s="3" t="s">
        <v>245</v>
      </c>
      <c r="B1509" s="6" t="s">
        <v>105</v>
      </c>
      <c r="C1509" s="6" t="s">
        <v>2107</v>
      </c>
      <c r="D1509" s="6"/>
      <c r="E1509" s="6" t="s">
        <v>1701</v>
      </c>
      <c r="F1509" s="3">
        <v>1998</v>
      </c>
      <c r="G1509" s="6" t="s">
        <v>3565</v>
      </c>
    </row>
    <row r="1510" spans="1:7" x14ac:dyDescent="0.25">
      <c r="A1510" s="3" t="s">
        <v>245</v>
      </c>
      <c r="B1510" s="6" t="s">
        <v>12</v>
      </c>
      <c r="C1510" s="6" t="s">
        <v>1292</v>
      </c>
      <c r="D1510" s="6" t="s">
        <v>409</v>
      </c>
      <c r="E1510" s="6" t="s">
        <v>1136</v>
      </c>
      <c r="F1510" s="3">
        <v>1998</v>
      </c>
      <c r="G1510" s="6" t="s">
        <v>3566</v>
      </c>
    </row>
    <row r="1511" spans="1:7" x14ac:dyDescent="0.25">
      <c r="A1511" s="3" t="s">
        <v>245</v>
      </c>
      <c r="B1511" s="6" t="s">
        <v>3185</v>
      </c>
      <c r="C1511" s="6" t="s">
        <v>102</v>
      </c>
      <c r="D1511" s="6"/>
      <c r="E1511" s="6" t="s">
        <v>306</v>
      </c>
      <c r="F1511" s="3">
        <v>1998</v>
      </c>
      <c r="G1511" s="6" t="s">
        <v>3567</v>
      </c>
    </row>
    <row r="1512" spans="1:7" x14ac:dyDescent="0.25">
      <c r="A1512" s="3" t="s">
        <v>245</v>
      </c>
      <c r="B1512" s="6" t="s">
        <v>3086</v>
      </c>
      <c r="C1512" s="6" t="s">
        <v>2052</v>
      </c>
      <c r="D1512" s="6" t="s">
        <v>347</v>
      </c>
      <c r="E1512" s="6" t="s">
        <v>3568</v>
      </c>
      <c r="F1512" s="3">
        <v>1998</v>
      </c>
      <c r="G1512" s="6" t="s">
        <v>3569</v>
      </c>
    </row>
    <row r="1513" spans="1:7" x14ac:dyDescent="0.25">
      <c r="A1513" s="3" t="s">
        <v>245</v>
      </c>
      <c r="B1513" s="6" t="s">
        <v>3570</v>
      </c>
      <c r="C1513" s="6" t="s">
        <v>506</v>
      </c>
      <c r="D1513" s="6" t="s">
        <v>520</v>
      </c>
      <c r="E1513" s="6" t="s">
        <v>799</v>
      </c>
      <c r="F1513" s="3">
        <v>1998</v>
      </c>
      <c r="G1513" s="23" t="s">
        <v>3571</v>
      </c>
    </row>
    <row r="1514" spans="1:7" x14ac:dyDescent="0.25">
      <c r="A1514" s="3" t="s">
        <v>245</v>
      </c>
      <c r="B1514" s="6" t="s">
        <v>3572</v>
      </c>
      <c r="C1514" s="6" t="s">
        <v>3573</v>
      </c>
      <c r="D1514" s="6"/>
      <c r="E1514" s="6" t="s">
        <v>1055</v>
      </c>
      <c r="F1514" s="3">
        <v>1998</v>
      </c>
      <c r="G1514" s="6" t="s">
        <v>3574</v>
      </c>
    </row>
    <row r="1515" spans="1:7" x14ac:dyDescent="0.25">
      <c r="A1515" s="3" t="s">
        <v>245</v>
      </c>
      <c r="B1515" s="6" t="s">
        <v>422</v>
      </c>
      <c r="C1515" s="6" t="s">
        <v>3575</v>
      </c>
      <c r="D1515" s="6"/>
      <c r="E1515" s="6" t="s">
        <v>3576</v>
      </c>
      <c r="F1515" s="3">
        <v>1998</v>
      </c>
      <c r="G1515" s="6" t="s">
        <v>3577</v>
      </c>
    </row>
    <row r="1516" spans="1:7" x14ac:dyDescent="0.25">
      <c r="A1516" s="3" t="s">
        <v>245</v>
      </c>
      <c r="B1516" s="6" t="s">
        <v>39</v>
      </c>
      <c r="C1516" s="6" t="s">
        <v>3578</v>
      </c>
      <c r="D1516" s="6" t="s">
        <v>2338</v>
      </c>
      <c r="E1516" s="6" t="s">
        <v>28</v>
      </c>
      <c r="F1516" s="3">
        <v>1998</v>
      </c>
      <c r="G1516" s="6" t="s">
        <v>3579</v>
      </c>
    </row>
    <row r="1517" spans="1:7" x14ac:dyDescent="0.25">
      <c r="A1517" s="3" t="s">
        <v>52</v>
      </c>
      <c r="B1517" s="6" t="s">
        <v>3580</v>
      </c>
      <c r="C1517" s="6" t="s">
        <v>2052</v>
      </c>
      <c r="D1517" s="6" t="s">
        <v>466</v>
      </c>
      <c r="E1517" s="6" t="s">
        <v>2325</v>
      </c>
      <c r="F1517" s="3">
        <v>1999</v>
      </c>
      <c r="G1517" s="6" t="s">
        <v>3581</v>
      </c>
    </row>
    <row r="1518" spans="1:7" x14ac:dyDescent="0.25">
      <c r="A1518" s="3" t="s">
        <v>52</v>
      </c>
      <c r="B1518" s="6" t="s">
        <v>3582</v>
      </c>
      <c r="C1518" s="6" t="s">
        <v>578</v>
      </c>
      <c r="D1518" s="6"/>
      <c r="E1518" s="6" t="s">
        <v>3297</v>
      </c>
      <c r="F1518" s="3">
        <v>1999</v>
      </c>
      <c r="G1518" s="6" t="s">
        <v>3583</v>
      </c>
    </row>
    <row r="1519" spans="1:7" x14ac:dyDescent="0.25">
      <c r="A1519" s="3" t="s">
        <v>52</v>
      </c>
      <c r="B1519" s="6" t="s">
        <v>1460</v>
      </c>
      <c r="C1519" s="6" t="s">
        <v>238</v>
      </c>
      <c r="D1519" s="6" t="s">
        <v>882</v>
      </c>
      <c r="E1519" s="6" t="s">
        <v>46</v>
      </c>
      <c r="F1519" s="3">
        <v>1999</v>
      </c>
      <c r="G1519" s="6" t="s">
        <v>3584</v>
      </c>
    </row>
    <row r="1520" spans="1:7" x14ac:dyDescent="0.25">
      <c r="A1520" s="3" t="s">
        <v>52</v>
      </c>
      <c r="B1520" s="6" t="s">
        <v>782</v>
      </c>
      <c r="C1520" s="6" t="s">
        <v>3585</v>
      </c>
      <c r="D1520" s="6" t="s">
        <v>3586</v>
      </c>
      <c r="E1520" s="6" t="s">
        <v>2761</v>
      </c>
      <c r="F1520" s="3">
        <v>1999</v>
      </c>
      <c r="G1520" s="6" t="s">
        <v>3587</v>
      </c>
    </row>
    <row r="1521" spans="1:7" x14ac:dyDescent="0.25">
      <c r="A1521" s="3" t="s">
        <v>52</v>
      </c>
      <c r="B1521" s="6" t="s">
        <v>3588</v>
      </c>
      <c r="C1521" s="6" t="s">
        <v>3589</v>
      </c>
      <c r="D1521" s="6" t="s">
        <v>893</v>
      </c>
      <c r="E1521" s="6" t="s">
        <v>3160</v>
      </c>
      <c r="F1521" s="3">
        <v>1999</v>
      </c>
      <c r="G1521" s="6" t="s">
        <v>3590</v>
      </c>
    </row>
    <row r="1522" spans="1:7" x14ac:dyDescent="0.25">
      <c r="A1522" s="3" t="s">
        <v>52</v>
      </c>
      <c r="B1522" s="6" t="s">
        <v>3591</v>
      </c>
      <c r="C1522" s="6" t="s">
        <v>3592</v>
      </c>
      <c r="D1522" s="6"/>
      <c r="E1522" s="6" t="s">
        <v>1014</v>
      </c>
      <c r="F1522" s="3">
        <v>1999</v>
      </c>
      <c r="G1522" s="6" t="s">
        <v>3593</v>
      </c>
    </row>
    <row r="1523" spans="1:7" x14ac:dyDescent="0.25">
      <c r="A1523" s="3" t="s">
        <v>52</v>
      </c>
      <c r="B1523" s="6" t="s">
        <v>3594</v>
      </c>
      <c r="C1523" s="6" t="s">
        <v>2236</v>
      </c>
      <c r="D1523" s="6"/>
      <c r="E1523" s="6" t="s">
        <v>3595</v>
      </c>
      <c r="F1523" s="3">
        <v>1999</v>
      </c>
      <c r="G1523" s="6" t="s">
        <v>3596</v>
      </c>
    </row>
    <row r="1524" spans="1:7" x14ac:dyDescent="0.25">
      <c r="A1524" s="3" t="s">
        <v>52</v>
      </c>
      <c r="B1524" s="6" t="s">
        <v>3597</v>
      </c>
      <c r="C1524" s="6" t="s">
        <v>20</v>
      </c>
      <c r="D1524" s="6" t="s">
        <v>882</v>
      </c>
      <c r="E1524" s="6" t="s">
        <v>293</v>
      </c>
      <c r="F1524" s="3">
        <v>1999</v>
      </c>
      <c r="G1524" s="6" t="s">
        <v>3598</v>
      </c>
    </row>
    <row r="1525" spans="1:7" x14ac:dyDescent="0.25">
      <c r="A1525" s="3" t="s">
        <v>52</v>
      </c>
      <c r="B1525" s="6" t="s">
        <v>42</v>
      </c>
      <c r="C1525" s="6" t="s">
        <v>144</v>
      </c>
      <c r="D1525" s="6" t="s">
        <v>1714</v>
      </c>
      <c r="E1525" s="6" t="s">
        <v>1136</v>
      </c>
      <c r="F1525" s="3">
        <v>1999</v>
      </c>
      <c r="G1525" s="6" t="s">
        <v>3599</v>
      </c>
    </row>
    <row r="1526" spans="1:7" x14ac:dyDescent="0.25">
      <c r="A1526" s="3" t="s">
        <v>52</v>
      </c>
      <c r="B1526" s="6" t="s">
        <v>3600</v>
      </c>
      <c r="C1526" s="6" t="s">
        <v>1502</v>
      </c>
      <c r="D1526" s="6" t="s">
        <v>3601</v>
      </c>
      <c r="E1526" s="6" t="s">
        <v>3160</v>
      </c>
      <c r="F1526" s="3">
        <v>1999</v>
      </c>
      <c r="G1526" s="6" t="s">
        <v>3602</v>
      </c>
    </row>
    <row r="1527" spans="1:7" x14ac:dyDescent="0.25">
      <c r="A1527" s="3" t="s">
        <v>52</v>
      </c>
      <c r="B1527" s="6" t="s">
        <v>59</v>
      </c>
      <c r="C1527" s="6" t="s">
        <v>3603</v>
      </c>
      <c r="D1527" s="6" t="s">
        <v>8</v>
      </c>
      <c r="E1527" s="6" t="s">
        <v>3604</v>
      </c>
      <c r="F1527" s="3">
        <v>1999</v>
      </c>
      <c r="G1527" s="6" t="s">
        <v>3605</v>
      </c>
    </row>
    <row r="1528" spans="1:7" x14ac:dyDescent="0.25">
      <c r="A1528" s="3" t="s">
        <v>52</v>
      </c>
      <c r="B1528" s="6" t="s">
        <v>2529</v>
      </c>
      <c r="C1528" s="6" t="s">
        <v>66</v>
      </c>
      <c r="D1528" s="6" t="s">
        <v>562</v>
      </c>
      <c r="E1528" s="6" t="s">
        <v>28</v>
      </c>
      <c r="F1528" s="3">
        <v>1999</v>
      </c>
      <c r="G1528" s="6" t="s">
        <v>3606</v>
      </c>
    </row>
    <row r="1529" spans="1:7" x14ac:dyDescent="0.25">
      <c r="A1529" s="3" t="s">
        <v>52</v>
      </c>
      <c r="B1529" s="6" t="s">
        <v>3607</v>
      </c>
      <c r="C1529" s="6" t="s">
        <v>1451</v>
      </c>
      <c r="D1529" s="6"/>
      <c r="E1529" s="6" t="s">
        <v>3160</v>
      </c>
      <c r="F1529" s="3">
        <v>1999</v>
      </c>
      <c r="G1529" s="6" t="s">
        <v>3608</v>
      </c>
    </row>
    <row r="1530" spans="1:7" x14ac:dyDescent="0.25">
      <c r="A1530" s="3" t="s">
        <v>52</v>
      </c>
      <c r="B1530" s="6" t="s">
        <v>3609</v>
      </c>
      <c r="C1530" s="6" t="s">
        <v>3610</v>
      </c>
      <c r="D1530" s="6"/>
      <c r="E1530" s="6" t="s">
        <v>10</v>
      </c>
      <c r="F1530" s="3">
        <v>1999</v>
      </c>
      <c r="G1530" s="6" t="s">
        <v>3611</v>
      </c>
    </row>
    <row r="1531" spans="1:7" x14ac:dyDescent="0.25">
      <c r="A1531" s="3" t="s">
        <v>52</v>
      </c>
      <c r="B1531" s="6" t="s">
        <v>3612</v>
      </c>
      <c r="C1531" s="6" t="s">
        <v>3578</v>
      </c>
      <c r="D1531" s="6" t="s">
        <v>463</v>
      </c>
      <c r="E1531" s="6" t="s">
        <v>3078</v>
      </c>
      <c r="F1531" s="3">
        <v>1999</v>
      </c>
      <c r="G1531" s="6" t="s">
        <v>3613</v>
      </c>
    </row>
    <row r="1532" spans="1:7" x14ac:dyDescent="0.25">
      <c r="A1532" s="3" t="s">
        <v>52</v>
      </c>
      <c r="B1532" s="6" t="s">
        <v>3614</v>
      </c>
      <c r="C1532" s="6" t="s">
        <v>2062</v>
      </c>
      <c r="D1532" s="6"/>
      <c r="E1532" s="6" t="s">
        <v>1014</v>
      </c>
      <c r="F1532" s="3">
        <v>1999</v>
      </c>
      <c r="G1532" s="6" t="s">
        <v>3615</v>
      </c>
    </row>
    <row r="1533" spans="1:7" x14ac:dyDescent="0.25">
      <c r="A1533" s="3" t="s">
        <v>52</v>
      </c>
      <c r="B1533" s="6" t="s">
        <v>3616</v>
      </c>
      <c r="C1533" s="6" t="s">
        <v>3617</v>
      </c>
      <c r="D1533" s="6"/>
      <c r="E1533" s="6" t="s">
        <v>3041</v>
      </c>
      <c r="F1533" s="3">
        <v>1999</v>
      </c>
      <c r="G1533" s="6" t="s">
        <v>3618</v>
      </c>
    </row>
    <row r="1534" spans="1:7" x14ac:dyDescent="0.25">
      <c r="A1534" s="3" t="s">
        <v>52</v>
      </c>
      <c r="B1534" s="6" t="s">
        <v>3619</v>
      </c>
      <c r="C1534" s="6" t="s">
        <v>3620</v>
      </c>
      <c r="D1534" s="6" t="s">
        <v>2741</v>
      </c>
      <c r="E1534" s="6" t="s">
        <v>3621</v>
      </c>
      <c r="F1534" s="3">
        <v>1999</v>
      </c>
      <c r="G1534" s="6" t="s">
        <v>3622</v>
      </c>
    </row>
    <row r="1535" spans="1:7" x14ac:dyDescent="0.25">
      <c r="A1535" s="3" t="s">
        <v>52</v>
      </c>
      <c r="B1535" s="6" t="s">
        <v>3623</v>
      </c>
      <c r="C1535" s="6" t="s">
        <v>2613</v>
      </c>
      <c r="D1535" s="6" t="s">
        <v>487</v>
      </c>
      <c r="E1535" s="6" t="s">
        <v>306</v>
      </c>
      <c r="F1535" s="3">
        <v>1999</v>
      </c>
      <c r="G1535" s="6" t="s">
        <v>3624</v>
      </c>
    </row>
    <row r="1536" spans="1:7" x14ac:dyDescent="0.25">
      <c r="A1536" s="3" t="s">
        <v>52</v>
      </c>
      <c r="B1536" s="6" t="s">
        <v>3625</v>
      </c>
      <c r="C1536" s="6" t="s">
        <v>2107</v>
      </c>
      <c r="D1536" s="6" t="s">
        <v>3626</v>
      </c>
      <c r="E1536" s="6" t="s">
        <v>3160</v>
      </c>
      <c r="F1536" s="3">
        <v>1999</v>
      </c>
      <c r="G1536" s="6" t="s">
        <v>3627</v>
      </c>
    </row>
    <row r="1537" spans="1:7" x14ac:dyDescent="0.25">
      <c r="A1537" s="3" t="s">
        <v>52</v>
      </c>
      <c r="B1537" s="6" t="s">
        <v>1649</v>
      </c>
      <c r="C1537" s="6" t="s">
        <v>3628</v>
      </c>
      <c r="D1537" s="6"/>
      <c r="E1537" s="6" t="s">
        <v>1411</v>
      </c>
      <c r="F1537" s="3">
        <v>1999</v>
      </c>
      <c r="G1537" s="6" t="s">
        <v>3629</v>
      </c>
    </row>
    <row r="1538" spans="1:7" x14ac:dyDescent="0.25">
      <c r="A1538" s="3" t="s">
        <v>52</v>
      </c>
      <c r="B1538" s="6" t="s">
        <v>3630</v>
      </c>
      <c r="C1538" s="6" t="s">
        <v>1281</v>
      </c>
      <c r="D1538" s="6" t="s">
        <v>409</v>
      </c>
      <c r="E1538" s="6" t="s">
        <v>2165</v>
      </c>
      <c r="F1538" s="3">
        <v>1999</v>
      </c>
      <c r="G1538" s="6" t="s">
        <v>3631</v>
      </c>
    </row>
    <row r="1539" spans="1:7" x14ac:dyDescent="0.25">
      <c r="A1539" s="3" t="s">
        <v>52</v>
      </c>
      <c r="B1539" s="6" t="s">
        <v>39</v>
      </c>
      <c r="C1539" s="6" t="s">
        <v>3632</v>
      </c>
      <c r="D1539" s="6" t="s">
        <v>410</v>
      </c>
      <c r="E1539" s="6" t="s">
        <v>2177</v>
      </c>
      <c r="F1539" s="3">
        <v>1999</v>
      </c>
      <c r="G1539" s="6" t="s">
        <v>3633</v>
      </c>
    </row>
    <row r="1540" spans="1:7" x14ac:dyDescent="0.25">
      <c r="A1540" s="3" t="s">
        <v>52</v>
      </c>
      <c r="B1540" s="6" t="s">
        <v>3634</v>
      </c>
      <c r="C1540" s="6" t="s">
        <v>3635</v>
      </c>
      <c r="D1540" s="6"/>
      <c r="E1540" s="6" t="s">
        <v>2177</v>
      </c>
      <c r="F1540" s="3">
        <v>1999</v>
      </c>
      <c r="G1540" s="6" t="s">
        <v>3636</v>
      </c>
    </row>
    <row r="1541" spans="1:7" x14ac:dyDescent="0.25">
      <c r="A1541" s="3" t="s">
        <v>245</v>
      </c>
      <c r="B1541" s="6" t="s">
        <v>3275</v>
      </c>
      <c r="C1541" s="6" t="s">
        <v>151</v>
      </c>
      <c r="D1541" s="6" t="s">
        <v>76</v>
      </c>
      <c r="E1541" s="6" t="s">
        <v>46</v>
      </c>
      <c r="F1541" s="3">
        <v>1999</v>
      </c>
      <c r="G1541" s="6" t="s">
        <v>3637</v>
      </c>
    </row>
    <row r="1542" spans="1:7" x14ac:dyDescent="0.25">
      <c r="A1542" s="3" t="s">
        <v>245</v>
      </c>
      <c r="B1542" s="6" t="s">
        <v>3638</v>
      </c>
      <c r="C1542" s="6" t="s">
        <v>655</v>
      </c>
      <c r="D1542" s="6" t="s">
        <v>774</v>
      </c>
      <c r="E1542" s="6" t="s">
        <v>1133</v>
      </c>
      <c r="F1542" s="3">
        <v>1999</v>
      </c>
      <c r="G1542" s="6" t="s">
        <v>3639</v>
      </c>
    </row>
    <row r="1543" spans="1:7" x14ac:dyDescent="0.25">
      <c r="A1543" s="3" t="s">
        <v>245</v>
      </c>
      <c r="B1543" s="6" t="s">
        <v>3640</v>
      </c>
      <c r="C1543" s="6" t="s">
        <v>2233</v>
      </c>
      <c r="D1543" s="6" t="s">
        <v>1786</v>
      </c>
      <c r="E1543" s="6" t="s">
        <v>2177</v>
      </c>
      <c r="F1543" s="3">
        <v>1999</v>
      </c>
      <c r="G1543" s="6" t="s">
        <v>3641</v>
      </c>
    </row>
    <row r="1544" spans="1:7" x14ac:dyDescent="0.25">
      <c r="A1544" s="3" t="s">
        <v>245</v>
      </c>
      <c r="B1544" s="6" t="s">
        <v>2203</v>
      </c>
      <c r="C1544" s="6" t="s">
        <v>3642</v>
      </c>
      <c r="D1544" s="6"/>
      <c r="E1544" s="6" t="s">
        <v>2747</v>
      </c>
      <c r="F1544" s="3">
        <v>1999</v>
      </c>
      <c r="G1544" s="6" t="s">
        <v>3643</v>
      </c>
    </row>
    <row r="1545" spans="1:7" x14ac:dyDescent="0.25">
      <c r="A1545" s="3" t="s">
        <v>245</v>
      </c>
      <c r="B1545" s="6" t="s">
        <v>3644</v>
      </c>
      <c r="C1545" s="6" t="s">
        <v>1562</v>
      </c>
      <c r="D1545" s="6" t="s">
        <v>774</v>
      </c>
      <c r="E1545" s="6" t="s">
        <v>1846</v>
      </c>
      <c r="F1545" s="3">
        <v>1999</v>
      </c>
      <c r="G1545" s="6" t="s">
        <v>3645</v>
      </c>
    </row>
    <row r="1546" spans="1:7" x14ac:dyDescent="0.25">
      <c r="A1546" s="3" t="s">
        <v>245</v>
      </c>
      <c r="B1546" s="6" t="s">
        <v>243</v>
      </c>
      <c r="C1546" s="6" t="s">
        <v>183</v>
      </c>
      <c r="D1546" s="6" t="s">
        <v>553</v>
      </c>
      <c r="E1546" s="6" t="s">
        <v>805</v>
      </c>
      <c r="F1546" s="3">
        <v>1999</v>
      </c>
      <c r="G1546" s="6" t="s">
        <v>3646</v>
      </c>
    </row>
    <row r="1547" spans="1:7" x14ac:dyDescent="0.25">
      <c r="A1547" s="3" t="s">
        <v>245</v>
      </c>
      <c r="B1547" s="6" t="s">
        <v>3570</v>
      </c>
      <c r="C1547" s="6" t="s">
        <v>506</v>
      </c>
      <c r="D1547" s="6" t="s">
        <v>520</v>
      </c>
      <c r="E1547" s="6" t="s">
        <v>46</v>
      </c>
      <c r="F1547" s="3">
        <v>1999</v>
      </c>
      <c r="G1547" s="6" t="s">
        <v>3647</v>
      </c>
    </row>
    <row r="1548" spans="1:7" x14ac:dyDescent="0.25">
      <c r="A1548" s="3" t="s">
        <v>245</v>
      </c>
      <c r="B1548" s="6" t="s">
        <v>3648</v>
      </c>
      <c r="C1548" s="6" t="s">
        <v>3649</v>
      </c>
      <c r="D1548" s="6"/>
      <c r="E1548" s="6" t="s">
        <v>1402</v>
      </c>
      <c r="F1548" s="3">
        <v>1999</v>
      </c>
      <c r="G1548" s="6" t="s">
        <v>3650</v>
      </c>
    </row>
    <row r="1549" spans="1:7" x14ac:dyDescent="0.25">
      <c r="A1549" s="3" t="s">
        <v>245</v>
      </c>
      <c r="B1549" s="6" t="s">
        <v>2696</v>
      </c>
      <c r="C1549" s="6" t="s">
        <v>2697</v>
      </c>
      <c r="D1549" s="6" t="s">
        <v>2698</v>
      </c>
      <c r="E1549" s="6" t="s">
        <v>28</v>
      </c>
      <c r="F1549" s="3">
        <v>1999</v>
      </c>
      <c r="G1549" s="6" t="s">
        <v>3651</v>
      </c>
    </row>
    <row r="1550" spans="1:7" x14ac:dyDescent="0.25">
      <c r="B1550" s="2"/>
      <c r="C1550" s="2"/>
      <c r="D1550" s="6"/>
      <c r="E1550" s="6"/>
      <c r="G1550" s="6"/>
    </row>
    <row r="1551" spans="1:7" x14ac:dyDescent="0.25">
      <c r="A1551" s="3" t="s">
        <v>52</v>
      </c>
      <c r="B1551" s="6" t="s">
        <v>3652</v>
      </c>
      <c r="C1551" s="6" t="s">
        <v>101</v>
      </c>
      <c r="D1551" s="6" t="s">
        <v>594</v>
      </c>
      <c r="E1551" s="6" t="s">
        <v>793</v>
      </c>
      <c r="F1551" s="3">
        <v>2000</v>
      </c>
      <c r="G1551" s="6" t="s">
        <v>3653</v>
      </c>
    </row>
    <row r="1552" spans="1:7" x14ac:dyDescent="0.25">
      <c r="A1552" s="3" t="s">
        <v>52</v>
      </c>
      <c r="B1552" s="6" t="s">
        <v>1411</v>
      </c>
      <c r="C1552" s="6" t="s">
        <v>2052</v>
      </c>
      <c r="D1552" s="6" t="s">
        <v>165</v>
      </c>
      <c r="E1552" s="6" t="s">
        <v>3654</v>
      </c>
      <c r="F1552" s="3">
        <v>2000</v>
      </c>
      <c r="G1552" s="6" t="s">
        <v>3655</v>
      </c>
    </row>
    <row r="1553" spans="1:7" x14ac:dyDescent="0.25">
      <c r="A1553" s="3" t="s">
        <v>52</v>
      </c>
      <c r="B1553" s="6" t="s">
        <v>3656</v>
      </c>
      <c r="C1553" s="6" t="s">
        <v>3657</v>
      </c>
      <c r="D1553" s="6"/>
      <c r="E1553" s="6" t="s">
        <v>1423</v>
      </c>
      <c r="F1553" s="3">
        <v>2000</v>
      </c>
      <c r="G1553" s="6" t="s">
        <v>3658</v>
      </c>
    </row>
    <row r="1554" spans="1:7" x14ac:dyDescent="0.25">
      <c r="A1554" s="3" t="s">
        <v>52</v>
      </c>
      <c r="B1554" s="6" t="s">
        <v>3659</v>
      </c>
      <c r="C1554" s="6" t="s">
        <v>151</v>
      </c>
      <c r="D1554" s="6" t="s">
        <v>324</v>
      </c>
      <c r="E1554" s="6" t="s">
        <v>46</v>
      </c>
      <c r="F1554" s="3">
        <v>2000</v>
      </c>
      <c r="G1554" s="6" t="s">
        <v>3660</v>
      </c>
    </row>
    <row r="1555" spans="1:7" x14ac:dyDescent="0.25">
      <c r="A1555" s="3" t="s">
        <v>52</v>
      </c>
      <c r="B1555" s="6" t="s">
        <v>3661</v>
      </c>
      <c r="C1555" s="6" t="s">
        <v>3515</v>
      </c>
      <c r="D1555" s="6" t="s">
        <v>1509</v>
      </c>
      <c r="E1555" s="6" t="s">
        <v>3160</v>
      </c>
      <c r="F1555" s="3">
        <v>2000</v>
      </c>
      <c r="G1555" s="6" t="s">
        <v>3662</v>
      </c>
    </row>
    <row r="1556" spans="1:7" x14ac:dyDescent="0.25">
      <c r="A1556" s="3" t="s">
        <v>52</v>
      </c>
      <c r="B1556" s="6" t="s">
        <v>3591</v>
      </c>
      <c r="C1556" s="6" t="s">
        <v>594</v>
      </c>
      <c r="D1556" s="6" t="s">
        <v>20</v>
      </c>
      <c r="E1556" s="6" t="s">
        <v>2979</v>
      </c>
      <c r="F1556" s="3">
        <v>2000</v>
      </c>
      <c r="G1556" s="6" t="s">
        <v>3663</v>
      </c>
    </row>
    <row r="1557" spans="1:7" x14ac:dyDescent="0.25">
      <c r="A1557" s="3" t="s">
        <v>52</v>
      </c>
      <c r="B1557" s="6" t="s">
        <v>2753</v>
      </c>
      <c r="C1557" s="6" t="s">
        <v>3062</v>
      </c>
      <c r="D1557" s="6" t="s">
        <v>1509</v>
      </c>
      <c r="E1557" s="6" t="s">
        <v>3654</v>
      </c>
      <c r="F1557" s="3">
        <v>2000</v>
      </c>
      <c r="G1557" s="6" t="s">
        <v>3664</v>
      </c>
    </row>
    <row r="1558" spans="1:7" x14ac:dyDescent="0.25">
      <c r="A1558" s="3" t="s">
        <v>52</v>
      </c>
      <c r="B1558" s="6" t="s">
        <v>1505</v>
      </c>
      <c r="C1558" s="6" t="s">
        <v>2962</v>
      </c>
      <c r="D1558" s="6" t="s">
        <v>463</v>
      </c>
      <c r="E1558" s="6" t="s">
        <v>2325</v>
      </c>
      <c r="F1558" s="3">
        <v>2000</v>
      </c>
      <c r="G1558" s="6" t="s">
        <v>3665</v>
      </c>
    </row>
    <row r="1559" spans="1:7" x14ac:dyDescent="0.25">
      <c r="A1559" s="3" t="s">
        <v>52</v>
      </c>
      <c r="B1559" s="6" t="s">
        <v>3666</v>
      </c>
      <c r="C1559" s="6" t="s">
        <v>3667</v>
      </c>
      <c r="D1559" s="6" t="s">
        <v>1192</v>
      </c>
      <c r="E1559" s="6" t="s">
        <v>1701</v>
      </c>
      <c r="F1559" s="3">
        <v>2000</v>
      </c>
      <c r="G1559" s="6" t="s">
        <v>3668</v>
      </c>
    </row>
    <row r="1560" spans="1:7" x14ac:dyDescent="0.25">
      <c r="A1560" s="3" t="s">
        <v>52</v>
      </c>
      <c r="B1560" s="6" t="s">
        <v>3669</v>
      </c>
      <c r="C1560" s="6" t="s">
        <v>3670</v>
      </c>
      <c r="D1560" s="6"/>
      <c r="E1560" s="6" t="s">
        <v>1169</v>
      </c>
      <c r="F1560" s="3">
        <v>2000</v>
      </c>
      <c r="G1560" s="6" t="s">
        <v>3671</v>
      </c>
    </row>
    <row r="1561" spans="1:7" x14ac:dyDescent="0.25">
      <c r="A1561" s="3" t="s">
        <v>52</v>
      </c>
      <c r="B1561" s="6" t="s">
        <v>3672</v>
      </c>
      <c r="C1561" s="6" t="s">
        <v>109</v>
      </c>
      <c r="D1561" s="6" t="s">
        <v>487</v>
      </c>
      <c r="E1561" s="6" t="s">
        <v>3654</v>
      </c>
      <c r="F1561" s="3">
        <v>2000</v>
      </c>
      <c r="G1561" s="6" t="s">
        <v>3673</v>
      </c>
    </row>
    <row r="1562" spans="1:7" x14ac:dyDescent="0.25">
      <c r="A1562" s="3" t="s">
        <v>52</v>
      </c>
      <c r="B1562" s="6" t="s">
        <v>3674</v>
      </c>
      <c r="C1562" s="6" t="s">
        <v>309</v>
      </c>
      <c r="D1562" s="6" t="s">
        <v>882</v>
      </c>
      <c r="E1562" s="6" t="s">
        <v>1411</v>
      </c>
      <c r="F1562" s="3">
        <v>2000</v>
      </c>
      <c r="G1562" s="6" t="s">
        <v>3675</v>
      </c>
    </row>
    <row r="1563" spans="1:7" x14ac:dyDescent="0.25">
      <c r="A1563" s="3" t="s">
        <v>52</v>
      </c>
      <c r="B1563" s="6" t="s">
        <v>347</v>
      </c>
      <c r="C1563" s="6" t="s">
        <v>3676</v>
      </c>
      <c r="D1563" s="6"/>
      <c r="E1563" s="6" t="s">
        <v>1402</v>
      </c>
      <c r="F1563" s="3">
        <v>2000</v>
      </c>
      <c r="G1563" s="6" t="s">
        <v>3677</v>
      </c>
    </row>
    <row r="1564" spans="1:7" x14ac:dyDescent="0.25">
      <c r="A1564" s="3" t="s">
        <v>52</v>
      </c>
      <c r="B1564" s="6" t="s">
        <v>3678</v>
      </c>
      <c r="C1564" s="6" t="s">
        <v>1585</v>
      </c>
      <c r="D1564" s="6" t="s">
        <v>3679</v>
      </c>
      <c r="E1564" s="6" t="s">
        <v>293</v>
      </c>
      <c r="F1564" s="3">
        <v>2000</v>
      </c>
      <c r="G1564" s="6" t="s">
        <v>3680</v>
      </c>
    </row>
    <row r="1565" spans="1:7" x14ac:dyDescent="0.25">
      <c r="A1565" s="3" t="s">
        <v>52</v>
      </c>
      <c r="B1565" s="6" t="s">
        <v>3681</v>
      </c>
      <c r="C1565" s="6" t="s">
        <v>2052</v>
      </c>
      <c r="D1565" s="6" t="s">
        <v>309</v>
      </c>
      <c r="E1565" s="6" t="s">
        <v>2177</v>
      </c>
      <c r="F1565" s="3">
        <v>2000</v>
      </c>
      <c r="G1565" s="6" t="s">
        <v>3682</v>
      </c>
    </row>
    <row r="1566" spans="1:7" x14ac:dyDescent="0.25">
      <c r="A1566" s="3" t="s">
        <v>52</v>
      </c>
      <c r="B1566" s="6" t="s">
        <v>3683</v>
      </c>
      <c r="C1566" s="6" t="s">
        <v>3684</v>
      </c>
      <c r="D1566" s="6" t="s">
        <v>3685</v>
      </c>
      <c r="E1566" s="6" t="s">
        <v>46</v>
      </c>
      <c r="F1566" s="3">
        <v>2000</v>
      </c>
      <c r="G1566" s="6" t="s">
        <v>3686</v>
      </c>
    </row>
    <row r="1567" spans="1:7" x14ac:dyDescent="0.25">
      <c r="A1567" s="3" t="s">
        <v>52</v>
      </c>
      <c r="B1567" s="6" t="s">
        <v>3687</v>
      </c>
      <c r="C1567" s="6" t="s">
        <v>2575</v>
      </c>
      <c r="D1567" s="6" t="s">
        <v>463</v>
      </c>
      <c r="E1567" s="6" t="s">
        <v>3078</v>
      </c>
      <c r="F1567" s="3">
        <v>2000</v>
      </c>
      <c r="G1567" s="6" t="s">
        <v>3688</v>
      </c>
    </row>
    <row r="1568" spans="1:7" x14ac:dyDescent="0.25">
      <c r="A1568" s="3" t="s">
        <v>52</v>
      </c>
      <c r="B1568" s="6" t="s">
        <v>1252</v>
      </c>
      <c r="C1568" s="6" t="s">
        <v>3689</v>
      </c>
      <c r="D1568" s="6" t="s">
        <v>466</v>
      </c>
      <c r="E1568" s="6" t="s">
        <v>1846</v>
      </c>
      <c r="F1568" s="3">
        <v>2000</v>
      </c>
      <c r="G1568" s="6" t="s">
        <v>3690</v>
      </c>
    </row>
    <row r="1569" spans="1:7" x14ac:dyDescent="0.25">
      <c r="A1569" s="3" t="s">
        <v>52</v>
      </c>
      <c r="B1569" s="6" t="s">
        <v>1812</v>
      </c>
      <c r="C1569" s="6" t="s">
        <v>581</v>
      </c>
      <c r="D1569" s="6" t="s">
        <v>882</v>
      </c>
      <c r="E1569" s="6" t="s">
        <v>941</v>
      </c>
      <c r="F1569" s="3">
        <v>2000</v>
      </c>
      <c r="G1569" s="6" t="s">
        <v>3691</v>
      </c>
    </row>
    <row r="1570" spans="1:7" x14ac:dyDescent="0.25">
      <c r="A1570" s="3" t="s">
        <v>52</v>
      </c>
      <c r="B1570" s="6" t="s">
        <v>1720</v>
      </c>
      <c r="C1570" s="6" t="s">
        <v>3692</v>
      </c>
      <c r="D1570" s="6" t="s">
        <v>487</v>
      </c>
      <c r="E1570" s="6" t="s">
        <v>2165</v>
      </c>
      <c r="F1570" s="3">
        <v>2000</v>
      </c>
      <c r="G1570" s="6" t="s">
        <v>3693</v>
      </c>
    </row>
    <row r="1571" spans="1:7" x14ac:dyDescent="0.25">
      <c r="A1571" s="3" t="s">
        <v>52</v>
      </c>
      <c r="B1571" s="6" t="s">
        <v>3199</v>
      </c>
      <c r="C1571" s="6" t="s">
        <v>109</v>
      </c>
      <c r="D1571" s="6" t="s">
        <v>1924</v>
      </c>
      <c r="E1571" s="6" t="s">
        <v>2747</v>
      </c>
      <c r="F1571" s="3">
        <v>2000</v>
      </c>
      <c r="G1571" s="6" t="s">
        <v>3694</v>
      </c>
    </row>
    <row r="1572" spans="1:7" x14ac:dyDescent="0.25">
      <c r="A1572" s="3" t="s">
        <v>52</v>
      </c>
      <c r="B1572" s="6" t="s">
        <v>3695</v>
      </c>
      <c r="C1572" s="6" t="s">
        <v>2833</v>
      </c>
      <c r="D1572" s="6" t="s">
        <v>3696</v>
      </c>
      <c r="E1572" s="6" t="s">
        <v>3322</v>
      </c>
      <c r="F1572" s="3">
        <v>2000</v>
      </c>
      <c r="G1572" s="6" t="s">
        <v>3697</v>
      </c>
    </row>
    <row r="1573" spans="1:7" x14ac:dyDescent="0.25">
      <c r="A1573" s="3" t="s">
        <v>52</v>
      </c>
      <c r="B1573" s="6" t="s">
        <v>3698</v>
      </c>
      <c r="C1573" s="6" t="s">
        <v>3699</v>
      </c>
      <c r="D1573" s="6" t="s">
        <v>1211</v>
      </c>
      <c r="E1573" s="6" t="s">
        <v>1136</v>
      </c>
      <c r="F1573" s="3">
        <v>2000</v>
      </c>
      <c r="G1573" s="6" t="s">
        <v>3700</v>
      </c>
    </row>
    <row r="1574" spans="1:7" x14ac:dyDescent="0.25">
      <c r="A1574" s="3" t="s">
        <v>52</v>
      </c>
      <c r="B1574" s="6" t="s">
        <v>3701</v>
      </c>
      <c r="C1574" s="6" t="s">
        <v>3269</v>
      </c>
      <c r="D1574" s="6" t="s">
        <v>17</v>
      </c>
      <c r="E1574" s="6" t="s">
        <v>799</v>
      </c>
      <c r="F1574" s="3">
        <v>2000</v>
      </c>
      <c r="G1574" s="6" t="s">
        <v>3702</v>
      </c>
    </row>
    <row r="1575" spans="1:7" x14ac:dyDescent="0.25">
      <c r="A1575" s="3" t="s">
        <v>52</v>
      </c>
      <c r="B1575" s="6" t="s">
        <v>3703</v>
      </c>
      <c r="C1575" s="6" t="s">
        <v>1714</v>
      </c>
      <c r="D1575" s="6" t="s">
        <v>417</v>
      </c>
      <c r="E1575" s="6" t="s">
        <v>28</v>
      </c>
      <c r="F1575" s="3">
        <v>2000</v>
      </c>
      <c r="G1575" s="6" t="s">
        <v>3704</v>
      </c>
    </row>
    <row r="1576" spans="1:7" x14ac:dyDescent="0.25">
      <c r="A1576" s="3" t="s">
        <v>52</v>
      </c>
      <c r="B1576" s="6" t="s">
        <v>535</v>
      </c>
      <c r="C1576" s="6" t="s">
        <v>238</v>
      </c>
      <c r="D1576" s="6" t="s">
        <v>712</v>
      </c>
      <c r="E1576" s="6" t="s">
        <v>46</v>
      </c>
      <c r="F1576" s="3">
        <v>2000</v>
      </c>
      <c r="G1576" s="6" t="s">
        <v>3705</v>
      </c>
    </row>
    <row r="1577" spans="1:7" x14ac:dyDescent="0.25">
      <c r="A1577" s="3" t="s">
        <v>52</v>
      </c>
      <c r="B1577" s="6" t="s">
        <v>3706</v>
      </c>
      <c r="C1577" s="6" t="s">
        <v>3707</v>
      </c>
      <c r="D1577" s="6"/>
      <c r="E1577" s="6" t="s">
        <v>1014</v>
      </c>
      <c r="F1577" s="3">
        <v>2000</v>
      </c>
      <c r="G1577" s="6" t="s">
        <v>3708</v>
      </c>
    </row>
    <row r="1578" spans="1:7" x14ac:dyDescent="0.25">
      <c r="A1578" s="3" t="s">
        <v>52</v>
      </c>
      <c r="B1578" s="6" t="s">
        <v>1357</v>
      </c>
      <c r="C1578" s="6" t="s">
        <v>2234</v>
      </c>
      <c r="D1578" s="6" t="s">
        <v>735</v>
      </c>
      <c r="E1578" s="6" t="s">
        <v>1411</v>
      </c>
      <c r="F1578" s="3">
        <v>2000</v>
      </c>
      <c r="G1578" s="6" t="s">
        <v>3709</v>
      </c>
    </row>
    <row r="1579" spans="1:7" x14ac:dyDescent="0.25">
      <c r="A1579" s="3" t="s">
        <v>245</v>
      </c>
      <c r="B1579" s="6" t="s">
        <v>782</v>
      </c>
      <c r="C1579" s="6" t="s">
        <v>3710</v>
      </c>
      <c r="D1579" s="6" t="s">
        <v>1921</v>
      </c>
      <c r="E1579" s="6" t="s">
        <v>1169</v>
      </c>
      <c r="F1579" s="3">
        <v>2000</v>
      </c>
      <c r="G1579" s="6" t="s">
        <v>3711</v>
      </c>
    </row>
    <row r="1580" spans="1:7" x14ac:dyDescent="0.25">
      <c r="A1580" s="3" t="s">
        <v>245</v>
      </c>
      <c r="B1580" s="6" t="s">
        <v>3712</v>
      </c>
      <c r="C1580" s="6" t="s">
        <v>101</v>
      </c>
      <c r="D1580" s="6" t="s">
        <v>46</v>
      </c>
      <c r="E1580" s="6" t="s">
        <v>3041</v>
      </c>
      <c r="F1580" s="3">
        <v>2000</v>
      </c>
      <c r="G1580" s="6" t="s">
        <v>3713</v>
      </c>
    </row>
    <row r="1581" spans="1:7" x14ac:dyDescent="0.25">
      <c r="A1581" s="3" t="s">
        <v>245</v>
      </c>
      <c r="B1581" s="6" t="s">
        <v>3438</v>
      </c>
      <c r="C1581" s="6" t="s">
        <v>238</v>
      </c>
      <c r="D1581" s="6" t="s">
        <v>3439</v>
      </c>
      <c r="E1581" s="6" t="s">
        <v>1686</v>
      </c>
      <c r="F1581" s="3">
        <v>2000</v>
      </c>
      <c r="G1581" s="6" t="s">
        <v>3714</v>
      </c>
    </row>
    <row r="1582" spans="1:7" x14ac:dyDescent="0.25">
      <c r="A1582" s="3" t="s">
        <v>245</v>
      </c>
      <c r="B1582" s="6" t="s">
        <v>3169</v>
      </c>
      <c r="C1582" s="6" t="s">
        <v>1562</v>
      </c>
      <c r="D1582" s="6" t="s">
        <v>309</v>
      </c>
      <c r="E1582" s="6" t="s">
        <v>343</v>
      </c>
      <c r="F1582" s="3">
        <v>2000</v>
      </c>
      <c r="G1582" s="6" t="s">
        <v>3715</v>
      </c>
    </row>
    <row r="1583" spans="1:7" x14ac:dyDescent="0.25">
      <c r="A1583" s="3" t="s">
        <v>245</v>
      </c>
      <c r="B1583" s="6" t="s">
        <v>3716</v>
      </c>
      <c r="C1583" s="6" t="s">
        <v>3717</v>
      </c>
      <c r="D1583" s="6"/>
      <c r="E1583" s="6" t="s">
        <v>1568</v>
      </c>
      <c r="F1583" s="3">
        <v>2000</v>
      </c>
      <c r="G1583" s="6" t="s">
        <v>3718</v>
      </c>
    </row>
    <row r="1584" spans="1:7" x14ac:dyDescent="0.25">
      <c r="A1584" s="3" t="s">
        <v>245</v>
      </c>
      <c r="B1584" s="6" t="s">
        <v>3719</v>
      </c>
      <c r="C1584" s="6" t="s">
        <v>239</v>
      </c>
      <c r="D1584" s="6" t="s">
        <v>594</v>
      </c>
      <c r="E1584" s="6" t="s">
        <v>343</v>
      </c>
      <c r="F1584" s="3">
        <v>2000</v>
      </c>
      <c r="G1584" s="6" t="s">
        <v>3720</v>
      </c>
    </row>
    <row r="1585" spans="1:7" x14ac:dyDescent="0.25">
      <c r="A1585" s="3" t="s">
        <v>245</v>
      </c>
      <c r="B1585" s="6" t="s">
        <v>3291</v>
      </c>
      <c r="C1585" s="6" t="s">
        <v>3292</v>
      </c>
      <c r="D1585" s="6"/>
      <c r="E1585" s="6" t="s">
        <v>1423</v>
      </c>
      <c r="F1585" s="3">
        <v>2000</v>
      </c>
      <c r="G1585" s="6" t="s">
        <v>3721</v>
      </c>
    </row>
    <row r="1586" spans="1:7" x14ac:dyDescent="0.25">
      <c r="A1586" s="3" t="s">
        <v>245</v>
      </c>
      <c r="B1586" s="6" t="s">
        <v>3722</v>
      </c>
      <c r="C1586" s="6" t="s">
        <v>1920</v>
      </c>
      <c r="D1586" s="6" t="s">
        <v>774</v>
      </c>
      <c r="E1586" s="6" t="s">
        <v>3723</v>
      </c>
      <c r="F1586" s="3">
        <v>2000</v>
      </c>
      <c r="G1586" s="6" t="s">
        <v>3724</v>
      </c>
    </row>
    <row r="1587" spans="1:7" x14ac:dyDescent="0.25">
      <c r="A1587" s="3" t="s">
        <v>245</v>
      </c>
      <c r="B1587" s="6" t="s">
        <v>3301</v>
      </c>
      <c r="C1587" s="6" t="s">
        <v>3725</v>
      </c>
      <c r="D1587" s="6" t="s">
        <v>572</v>
      </c>
      <c r="E1587" s="6" t="s">
        <v>343</v>
      </c>
      <c r="F1587" s="3">
        <v>2000</v>
      </c>
      <c r="G1587" s="6" t="s">
        <v>3726</v>
      </c>
    </row>
    <row r="1588" spans="1:7" x14ac:dyDescent="0.25">
      <c r="A1588" s="3" t="s">
        <v>245</v>
      </c>
      <c r="B1588" s="6" t="s">
        <v>1449</v>
      </c>
      <c r="C1588" s="6" t="s">
        <v>239</v>
      </c>
      <c r="D1588" s="6" t="s">
        <v>17</v>
      </c>
      <c r="E1588" s="6" t="s">
        <v>1402</v>
      </c>
      <c r="F1588" s="3">
        <v>2000</v>
      </c>
      <c r="G1588" s="6" t="s">
        <v>3727</v>
      </c>
    </row>
    <row r="1589" spans="1:7" x14ac:dyDescent="0.25">
      <c r="A1589" s="3" t="s">
        <v>245</v>
      </c>
      <c r="B1589" s="6" t="s">
        <v>3728</v>
      </c>
      <c r="C1589" s="6" t="s">
        <v>1314</v>
      </c>
      <c r="D1589" s="6" t="s">
        <v>1658</v>
      </c>
      <c r="E1589" s="6" t="s">
        <v>1686</v>
      </c>
      <c r="F1589" s="3">
        <v>2000</v>
      </c>
      <c r="G1589" s="6" t="s">
        <v>3729</v>
      </c>
    </row>
    <row r="1590" spans="1:7" x14ac:dyDescent="0.25">
      <c r="B1590" s="2"/>
      <c r="C1590" s="2"/>
      <c r="D1590" s="6"/>
      <c r="E1590" s="6"/>
      <c r="G1590" s="6"/>
    </row>
    <row r="1591" spans="1:7" x14ac:dyDescent="0.25">
      <c r="A1591" s="3" t="s">
        <v>52</v>
      </c>
      <c r="B1591" s="6" t="s">
        <v>3730</v>
      </c>
      <c r="C1591" s="6" t="s">
        <v>3731</v>
      </c>
      <c r="D1591" s="6" t="s">
        <v>467</v>
      </c>
      <c r="E1591" s="6" t="s">
        <v>28</v>
      </c>
      <c r="F1591" s="3">
        <v>2001</v>
      </c>
      <c r="G1591" s="6" t="s">
        <v>3732</v>
      </c>
    </row>
    <row r="1592" spans="1:7" x14ac:dyDescent="0.25">
      <c r="A1592" s="3" t="s">
        <v>52</v>
      </c>
      <c r="B1592" s="6" t="s">
        <v>3430</v>
      </c>
      <c r="C1592" s="6" t="s">
        <v>3733</v>
      </c>
      <c r="D1592" s="6" t="s">
        <v>3734</v>
      </c>
      <c r="E1592" s="6" t="s">
        <v>1169</v>
      </c>
      <c r="F1592" s="3">
        <v>2001</v>
      </c>
      <c r="G1592" s="6" t="s">
        <v>3735</v>
      </c>
    </row>
    <row r="1593" spans="1:7" x14ac:dyDescent="0.25">
      <c r="A1593" s="3" t="s">
        <v>52</v>
      </c>
      <c r="B1593" s="6" t="s">
        <v>3736</v>
      </c>
      <c r="C1593" s="6" t="s">
        <v>3737</v>
      </c>
      <c r="D1593" s="6" t="s">
        <v>466</v>
      </c>
      <c r="E1593" s="6" t="s">
        <v>3322</v>
      </c>
      <c r="F1593" s="3">
        <v>2001</v>
      </c>
      <c r="G1593" s="6" t="s">
        <v>3738</v>
      </c>
    </row>
    <row r="1594" spans="1:7" x14ac:dyDescent="0.25">
      <c r="A1594" s="3" t="s">
        <v>52</v>
      </c>
      <c r="B1594" s="6" t="s">
        <v>3739</v>
      </c>
      <c r="C1594" s="6" t="s">
        <v>1924</v>
      </c>
      <c r="D1594" s="6" t="s">
        <v>17</v>
      </c>
      <c r="E1594" s="6" t="s">
        <v>28</v>
      </c>
      <c r="F1594" s="3">
        <v>2001</v>
      </c>
      <c r="G1594" s="6" t="s">
        <v>3740</v>
      </c>
    </row>
    <row r="1595" spans="1:7" x14ac:dyDescent="0.25">
      <c r="A1595" s="3" t="s">
        <v>52</v>
      </c>
      <c r="B1595" s="6" t="s">
        <v>3415</v>
      </c>
      <c r="C1595" s="6" t="s">
        <v>3741</v>
      </c>
      <c r="D1595" s="6" t="s">
        <v>3742</v>
      </c>
      <c r="E1595" s="6" t="s">
        <v>3743</v>
      </c>
      <c r="F1595" s="3">
        <v>2001</v>
      </c>
      <c r="G1595" s="6" t="s">
        <v>3744</v>
      </c>
    </row>
    <row r="1596" spans="1:7" x14ac:dyDescent="0.25">
      <c r="A1596" s="3" t="s">
        <v>52</v>
      </c>
      <c r="B1596" s="6" t="s">
        <v>3745</v>
      </c>
      <c r="C1596" s="6" t="s">
        <v>1889</v>
      </c>
      <c r="D1596" s="6" t="s">
        <v>3589</v>
      </c>
      <c r="E1596" s="6" t="s">
        <v>3743</v>
      </c>
      <c r="F1596" s="3">
        <v>2001</v>
      </c>
      <c r="G1596" s="6" t="s">
        <v>3746</v>
      </c>
    </row>
    <row r="1597" spans="1:7" x14ac:dyDescent="0.25">
      <c r="A1597" s="3" t="s">
        <v>52</v>
      </c>
      <c r="B1597" s="6" t="s">
        <v>3747</v>
      </c>
      <c r="C1597" s="6" t="s">
        <v>3620</v>
      </c>
      <c r="D1597" s="6" t="s">
        <v>3699</v>
      </c>
      <c r="E1597" s="6" t="s">
        <v>2761</v>
      </c>
      <c r="F1597" s="3">
        <v>2001</v>
      </c>
      <c r="G1597" s="6" t="s">
        <v>3748</v>
      </c>
    </row>
    <row r="1598" spans="1:7" x14ac:dyDescent="0.25">
      <c r="A1598" s="3" t="s">
        <v>52</v>
      </c>
      <c r="B1598" s="6" t="s">
        <v>3749</v>
      </c>
      <c r="C1598" s="6" t="s">
        <v>3750</v>
      </c>
      <c r="D1598" s="6" t="s">
        <v>1425</v>
      </c>
      <c r="E1598" s="6" t="s">
        <v>3160</v>
      </c>
      <c r="F1598" s="3">
        <v>2001</v>
      </c>
      <c r="G1598" s="6" t="s">
        <v>3751</v>
      </c>
    </row>
    <row r="1599" spans="1:7" x14ac:dyDescent="0.25">
      <c r="A1599" s="3" t="s">
        <v>52</v>
      </c>
      <c r="B1599" s="6" t="s">
        <v>3752</v>
      </c>
      <c r="C1599" s="6" t="s">
        <v>3753</v>
      </c>
      <c r="D1599" s="6" t="s">
        <v>3754</v>
      </c>
      <c r="E1599" s="6" t="s">
        <v>782</v>
      </c>
      <c r="F1599" s="3">
        <v>2001</v>
      </c>
      <c r="G1599" s="6" t="s">
        <v>3755</v>
      </c>
    </row>
    <row r="1600" spans="1:7" x14ac:dyDescent="0.25">
      <c r="A1600" s="3" t="s">
        <v>52</v>
      </c>
      <c r="B1600" s="6" t="s">
        <v>3756</v>
      </c>
      <c r="C1600" s="6" t="s">
        <v>2262</v>
      </c>
      <c r="D1600" s="6" t="s">
        <v>1786</v>
      </c>
      <c r="E1600" s="6" t="s">
        <v>3160</v>
      </c>
      <c r="F1600" s="3">
        <v>2001</v>
      </c>
      <c r="G1600" s="6" t="s">
        <v>3757</v>
      </c>
    </row>
    <row r="1601" spans="1:7" x14ac:dyDescent="0.25">
      <c r="A1601" s="3" t="s">
        <v>52</v>
      </c>
      <c r="B1601" s="6" t="s">
        <v>3758</v>
      </c>
      <c r="C1601" s="6" t="s">
        <v>3759</v>
      </c>
      <c r="D1601" s="6"/>
      <c r="E1601" s="6" t="s">
        <v>306</v>
      </c>
      <c r="F1601" s="3">
        <v>2001</v>
      </c>
      <c r="G1601" s="6" t="s">
        <v>3760</v>
      </c>
    </row>
    <row r="1602" spans="1:7" x14ac:dyDescent="0.25">
      <c r="A1602" s="3" t="s">
        <v>52</v>
      </c>
      <c r="B1602" s="6" t="s">
        <v>3761</v>
      </c>
      <c r="C1602" s="6" t="s">
        <v>2345</v>
      </c>
      <c r="D1602" s="6" t="s">
        <v>1509</v>
      </c>
      <c r="E1602" s="6" t="s">
        <v>799</v>
      </c>
      <c r="F1602" s="3">
        <v>2001</v>
      </c>
      <c r="G1602" s="6" t="s">
        <v>3762</v>
      </c>
    </row>
    <row r="1603" spans="1:7" x14ac:dyDescent="0.25">
      <c r="A1603" s="3" t="s">
        <v>52</v>
      </c>
      <c r="B1603" s="6" t="s">
        <v>1528</v>
      </c>
      <c r="C1603" s="6" t="s">
        <v>1275</v>
      </c>
      <c r="D1603" s="6" t="s">
        <v>774</v>
      </c>
      <c r="E1603" s="6" t="s">
        <v>3763</v>
      </c>
      <c r="F1603" s="3">
        <v>2001</v>
      </c>
      <c r="G1603" s="6" t="s">
        <v>3764</v>
      </c>
    </row>
    <row r="1604" spans="1:7" x14ac:dyDescent="0.25">
      <c r="A1604" s="3" t="s">
        <v>52</v>
      </c>
      <c r="B1604" s="6" t="s">
        <v>3765</v>
      </c>
      <c r="C1604" s="6" t="s">
        <v>3766</v>
      </c>
      <c r="D1604" s="6"/>
      <c r="E1604" s="6" t="s">
        <v>3017</v>
      </c>
      <c r="F1604" s="3">
        <v>2001</v>
      </c>
      <c r="G1604" s="6" t="s">
        <v>3767</v>
      </c>
    </row>
    <row r="1605" spans="1:7" x14ac:dyDescent="0.25">
      <c r="A1605" s="3" t="s">
        <v>52</v>
      </c>
      <c r="B1605" s="6" t="s">
        <v>3768</v>
      </c>
      <c r="C1605" s="6" t="s">
        <v>1924</v>
      </c>
      <c r="D1605" s="6" t="s">
        <v>20</v>
      </c>
      <c r="E1605" s="6" t="s">
        <v>3450</v>
      </c>
      <c r="F1605" s="3">
        <v>2001</v>
      </c>
      <c r="G1605" s="6" t="s">
        <v>3769</v>
      </c>
    </row>
    <row r="1606" spans="1:7" x14ac:dyDescent="0.25">
      <c r="A1606" s="3" t="s">
        <v>52</v>
      </c>
      <c r="B1606" s="6" t="s">
        <v>2072</v>
      </c>
      <c r="C1606" s="6" t="s">
        <v>2822</v>
      </c>
      <c r="D1606" s="6" t="s">
        <v>774</v>
      </c>
      <c r="E1606" s="6" t="s">
        <v>1846</v>
      </c>
      <c r="F1606" s="3">
        <v>2001</v>
      </c>
      <c r="G1606" s="6" t="s">
        <v>3770</v>
      </c>
    </row>
    <row r="1607" spans="1:7" x14ac:dyDescent="0.25">
      <c r="A1607" s="3" t="s">
        <v>52</v>
      </c>
      <c r="B1607" s="6" t="s">
        <v>2753</v>
      </c>
      <c r="C1607" s="6" t="s">
        <v>3771</v>
      </c>
      <c r="D1607" s="6" t="s">
        <v>3772</v>
      </c>
      <c r="E1607" s="6" t="s">
        <v>28</v>
      </c>
      <c r="F1607" s="3">
        <v>2001</v>
      </c>
      <c r="G1607" s="6" t="s">
        <v>3773</v>
      </c>
    </row>
    <row r="1608" spans="1:7" x14ac:dyDescent="0.25">
      <c r="A1608" s="3" t="s">
        <v>52</v>
      </c>
      <c r="B1608" s="6" t="s">
        <v>12</v>
      </c>
      <c r="C1608" s="6" t="s">
        <v>3774</v>
      </c>
      <c r="D1608" s="6" t="s">
        <v>553</v>
      </c>
      <c r="E1608" s="6" t="s">
        <v>28</v>
      </c>
      <c r="F1608" s="3">
        <v>2001</v>
      </c>
      <c r="G1608" s="6" t="s">
        <v>3775</v>
      </c>
    </row>
    <row r="1609" spans="1:7" x14ac:dyDescent="0.25">
      <c r="A1609" s="3" t="s">
        <v>52</v>
      </c>
      <c r="B1609" s="6" t="s">
        <v>3776</v>
      </c>
      <c r="C1609" s="6" t="s">
        <v>2652</v>
      </c>
      <c r="D1609" s="6" t="s">
        <v>466</v>
      </c>
      <c r="E1609" s="6" t="s">
        <v>2325</v>
      </c>
      <c r="F1609" s="3">
        <v>2001</v>
      </c>
      <c r="G1609" s="6" t="s">
        <v>3777</v>
      </c>
    </row>
    <row r="1610" spans="1:7" x14ac:dyDescent="0.25">
      <c r="A1610" s="3" t="s">
        <v>52</v>
      </c>
      <c r="B1610" s="6" t="s">
        <v>3778</v>
      </c>
      <c r="C1610" s="6" t="s">
        <v>3779</v>
      </c>
      <c r="D1610" s="6"/>
      <c r="E1610" s="6" t="s">
        <v>1136</v>
      </c>
      <c r="F1610" s="3">
        <v>2001</v>
      </c>
      <c r="G1610" s="6" t="s">
        <v>3780</v>
      </c>
    </row>
    <row r="1611" spans="1:7" x14ac:dyDescent="0.25">
      <c r="A1611" s="3" t="s">
        <v>52</v>
      </c>
      <c r="B1611" s="6" t="s">
        <v>3781</v>
      </c>
      <c r="C1611" s="6" t="s">
        <v>3782</v>
      </c>
      <c r="D1611" s="6" t="s">
        <v>339</v>
      </c>
      <c r="E1611" s="6" t="s">
        <v>1014</v>
      </c>
      <c r="F1611" s="3">
        <v>2001</v>
      </c>
      <c r="G1611" s="6" t="s">
        <v>3783</v>
      </c>
    </row>
    <row r="1612" spans="1:7" x14ac:dyDescent="0.25">
      <c r="A1612" s="3" t="s">
        <v>52</v>
      </c>
      <c r="B1612" s="6" t="s">
        <v>628</v>
      </c>
      <c r="C1612" s="6" t="s">
        <v>896</v>
      </c>
      <c r="D1612" s="6" t="s">
        <v>520</v>
      </c>
      <c r="E1612" s="6" t="s">
        <v>28</v>
      </c>
      <c r="F1612" s="3">
        <v>2001</v>
      </c>
      <c r="G1612" s="6" t="s">
        <v>3784</v>
      </c>
    </row>
    <row r="1613" spans="1:7" x14ac:dyDescent="0.25">
      <c r="A1613" s="3" t="s">
        <v>52</v>
      </c>
      <c r="B1613" s="6" t="s">
        <v>628</v>
      </c>
      <c r="C1613" s="6" t="s">
        <v>3112</v>
      </c>
      <c r="D1613" s="6" t="s">
        <v>3785</v>
      </c>
      <c r="E1613" s="6" t="s">
        <v>2489</v>
      </c>
      <c r="F1613" s="3">
        <v>2001</v>
      </c>
      <c r="G1613" s="6" t="s">
        <v>3786</v>
      </c>
    </row>
    <row r="1614" spans="1:7" x14ac:dyDescent="0.25">
      <c r="A1614" s="3" t="s">
        <v>52</v>
      </c>
      <c r="B1614" s="6" t="s">
        <v>3787</v>
      </c>
      <c r="C1614" s="6" t="s">
        <v>3788</v>
      </c>
      <c r="D1614" s="6" t="s">
        <v>1211</v>
      </c>
      <c r="E1614" s="6" t="s">
        <v>3789</v>
      </c>
      <c r="F1614" s="3">
        <v>2001</v>
      </c>
      <c r="G1614" s="6" t="s">
        <v>3790</v>
      </c>
    </row>
    <row r="1615" spans="1:7" x14ac:dyDescent="0.25">
      <c r="A1615" s="3" t="s">
        <v>52</v>
      </c>
      <c r="B1615" s="6" t="s">
        <v>3791</v>
      </c>
      <c r="C1615" s="6" t="s">
        <v>3792</v>
      </c>
      <c r="D1615" s="6" t="s">
        <v>553</v>
      </c>
      <c r="E1615" s="6" t="s">
        <v>293</v>
      </c>
      <c r="F1615" s="3">
        <v>2001</v>
      </c>
      <c r="G1615" s="6" t="s">
        <v>3793</v>
      </c>
    </row>
    <row r="1616" spans="1:7" x14ac:dyDescent="0.25">
      <c r="A1616" s="3" t="s">
        <v>52</v>
      </c>
      <c r="B1616" s="6" t="s">
        <v>3794</v>
      </c>
      <c r="C1616" s="6" t="s">
        <v>101</v>
      </c>
      <c r="D1616" s="6" t="s">
        <v>594</v>
      </c>
      <c r="E1616" s="6" t="s">
        <v>1411</v>
      </c>
      <c r="F1616" s="3">
        <v>2001</v>
      </c>
      <c r="G1616" s="6" t="s">
        <v>3795</v>
      </c>
    </row>
    <row r="1617" spans="1:7" x14ac:dyDescent="0.25">
      <c r="A1617" s="3" t="s">
        <v>52</v>
      </c>
      <c r="B1617" s="6" t="s">
        <v>3796</v>
      </c>
      <c r="C1617" s="6" t="s">
        <v>24</v>
      </c>
      <c r="D1617" s="6"/>
      <c r="E1617" s="6" t="s">
        <v>3450</v>
      </c>
      <c r="F1617" s="3">
        <v>2001</v>
      </c>
      <c r="G1617" s="6" t="s">
        <v>3797</v>
      </c>
    </row>
    <row r="1618" spans="1:7" x14ac:dyDescent="0.25">
      <c r="A1618" s="3" t="s">
        <v>52</v>
      </c>
      <c r="B1618" s="6" t="s">
        <v>3798</v>
      </c>
      <c r="C1618" s="6" t="s">
        <v>76</v>
      </c>
      <c r="D1618" s="6" t="s">
        <v>3799</v>
      </c>
      <c r="E1618" s="6" t="s">
        <v>2165</v>
      </c>
      <c r="F1618" s="3">
        <v>2001</v>
      </c>
      <c r="G1618" s="6" t="s">
        <v>3800</v>
      </c>
    </row>
    <row r="1619" spans="1:7" x14ac:dyDescent="0.25">
      <c r="A1619" s="3" t="s">
        <v>52</v>
      </c>
      <c r="B1619" s="6" t="s">
        <v>3801</v>
      </c>
      <c r="C1619" s="6" t="s">
        <v>2575</v>
      </c>
      <c r="D1619" s="6" t="s">
        <v>735</v>
      </c>
      <c r="E1619" s="6" t="s">
        <v>3322</v>
      </c>
      <c r="F1619" s="3">
        <v>2001</v>
      </c>
      <c r="G1619" s="6" t="s">
        <v>3802</v>
      </c>
    </row>
    <row r="1620" spans="1:7" x14ac:dyDescent="0.25">
      <c r="A1620" s="3" t="s">
        <v>52</v>
      </c>
      <c r="B1620" s="6" t="s">
        <v>3803</v>
      </c>
      <c r="C1620" s="6" t="s">
        <v>3804</v>
      </c>
      <c r="D1620" s="6" t="s">
        <v>553</v>
      </c>
      <c r="E1620" s="6" t="s">
        <v>3450</v>
      </c>
      <c r="F1620" s="3">
        <v>2001</v>
      </c>
      <c r="G1620" s="6" t="s">
        <v>3805</v>
      </c>
    </row>
    <row r="1621" spans="1:7" x14ac:dyDescent="0.25">
      <c r="A1621" s="3" t="s">
        <v>52</v>
      </c>
      <c r="B1621" s="6" t="s">
        <v>3210</v>
      </c>
      <c r="C1621" s="6" t="s">
        <v>3269</v>
      </c>
      <c r="D1621" s="6" t="s">
        <v>774</v>
      </c>
      <c r="E1621" s="6" t="s">
        <v>1846</v>
      </c>
      <c r="F1621" s="3">
        <v>2001</v>
      </c>
      <c r="G1621" s="6" t="s">
        <v>3806</v>
      </c>
    </row>
    <row r="1622" spans="1:7" x14ac:dyDescent="0.25">
      <c r="A1622" s="3" t="s">
        <v>52</v>
      </c>
      <c r="B1622" s="6" t="s">
        <v>3807</v>
      </c>
      <c r="C1622" s="6" t="s">
        <v>3808</v>
      </c>
      <c r="D1622" s="6" t="s">
        <v>3809</v>
      </c>
      <c r="E1622" s="6" t="s">
        <v>3810</v>
      </c>
      <c r="F1622" s="3">
        <v>2001</v>
      </c>
      <c r="G1622" s="6" t="s">
        <v>3811</v>
      </c>
    </row>
    <row r="1623" spans="1:7" x14ac:dyDescent="0.25">
      <c r="A1623" s="3" t="s">
        <v>52</v>
      </c>
      <c r="B1623" s="6" t="s">
        <v>3812</v>
      </c>
      <c r="C1623" s="6" t="s">
        <v>961</v>
      </c>
      <c r="D1623" s="6"/>
      <c r="E1623" s="6" t="s">
        <v>3654</v>
      </c>
      <c r="F1623" s="3">
        <v>2001</v>
      </c>
      <c r="G1623" s="6" t="s">
        <v>3813</v>
      </c>
    </row>
    <row r="1624" spans="1:7" x14ac:dyDescent="0.25">
      <c r="A1624" s="3" t="s">
        <v>52</v>
      </c>
      <c r="B1624" s="6" t="s">
        <v>3814</v>
      </c>
      <c r="C1624" s="6" t="s">
        <v>3710</v>
      </c>
      <c r="D1624" s="6" t="s">
        <v>3815</v>
      </c>
      <c r="E1624" s="6" t="s">
        <v>2325</v>
      </c>
      <c r="F1624" s="3">
        <v>2001</v>
      </c>
      <c r="G1624" s="6" t="s">
        <v>3816</v>
      </c>
    </row>
    <row r="1625" spans="1:7" x14ac:dyDescent="0.25">
      <c r="A1625" s="3" t="s">
        <v>52</v>
      </c>
      <c r="B1625" s="6" t="s">
        <v>3817</v>
      </c>
      <c r="C1625" s="6" t="s">
        <v>3818</v>
      </c>
      <c r="D1625" s="6"/>
      <c r="E1625" s="6" t="s">
        <v>1423</v>
      </c>
      <c r="F1625" s="3">
        <v>2001</v>
      </c>
      <c r="G1625" s="6" t="s">
        <v>3819</v>
      </c>
    </row>
    <row r="1626" spans="1:7" x14ac:dyDescent="0.25">
      <c r="A1626" s="3" t="s">
        <v>245</v>
      </c>
      <c r="B1626" s="6" t="s">
        <v>3820</v>
      </c>
      <c r="C1626" s="6" t="s">
        <v>3821</v>
      </c>
      <c r="D1626" s="6"/>
      <c r="E1626" s="6" t="s">
        <v>1402</v>
      </c>
      <c r="F1626" s="3">
        <v>2001</v>
      </c>
      <c r="G1626" s="6" t="s">
        <v>3822</v>
      </c>
    </row>
    <row r="1627" spans="1:7" x14ac:dyDescent="0.25">
      <c r="A1627" s="3" t="s">
        <v>245</v>
      </c>
      <c r="B1627" s="6" t="s">
        <v>390</v>
      </c>
      <c r="C1627" s="6" t="s">
        <v>1430</v>
      </c>
      <c r="D1627" s="6" t="s">
        <v>109</v>
      </c>
      <c r="E1627" s="6" t="s">
        <v>28</v>
      </c>
      <c r="F1627" s="3">
        <v>2001</v>
      </c>
      <c r="G1627" s="6" t="s">
        <v>3823</v>
      </c>
    </row>
    <row r="1628" spans="1:7" x14ac:dyDescent="0.25">
      <c r="A1628" s="3" t="s">
        <v>245</v>
      </c>
      <c r="B1628" s="6" t="s">
        <v>3824</v>
      </c>
      <c r="C1628" s="6" t="s">
        <v>77</v>
      </c>
      <c r="D1628" s="6" t="s">
        <v>774</v>
      </c>
      <c r="E1628" s="6" t="s">
        <v>343</v>
      </c>
      <c r="F1628" s="3">
        <v>2001</v>
      </c>
      <c r="G1628" s="6" t="s">
        <v>3825</v>
      </c>
    </row>
    <row r="1629" spans="1:7" x14ac:dyDescent="0.25">
      <c r="A1629" s="3" t="s">
        <v>245</v>
      </c>
      <c r="B1629" s="6" t="s">
        <v>3826</v>
      </c>
      <c r="C1629" s="6" t="s">
        <v>3827</v>
      </c>
      <c r="D1629" s="6" t="s">
        <v>410</v>
      </c>
      <c r="E1629" s="6" t="s">
        <v>1136</v>
      </c>
      <c r="F1629" s="3">
        <v>2001</v>
      </c>
      <c r="G1629" s="6" t="s">
        <v>3828</v>
      </c>
    </row>
    <row r="1630" spans="1:7" x14ac:dyDescent="0.25">
      <c r="A1630" s="3" t="s">
        <v>245</v>
      </c>
      <c r="B1630" s="6" t="s">
        <v>3829</v>
      </c>
      <c r="C1630" s="6" t="s">
        <v>101</v>
      </c>
      <c r="D1630" s="6" t="s">
        <v>463</v>
      </c>
      <c r="E1630" s="6" t="s">
        <v>2979</v>
      </c>
      <c r="F1630" s="3">
        <v>2001</v>
      </c>
      <c r="G1630" s="6" t="s">
        <v>3830</v>
      </c>
    </row>
    <row r="1631" spans="1:7" x14ac:dyDescent="0.25">
      <c r="A1631" s="3" t="s">
        <v>245</v>
      </c>
      <c r="B1631" s="6" t="s">
        <v>3669</v>
      </c>
      <c r="C1631" s="6" t="s">
        <v>3831</v>
      </c>
      <c r="D1631" s="6"/>
      <c r="E1631" s="6" t="s">
        <v>1402</v>
      </c>
      <c r="F1631" s="3">
        <v>2001</v>
      </c>
      <c r="G1631" s="6" t="s">
        <v>3832</v>
      </c>
    </row>
    <row r="1632" spans="1:7" x14ac:dyDescent="0.25">
      <c r="A1632" s="3" t="s">
        <v>245</v>
      </c>
      <c r="B1632" s="6" t="s">
        <v>3833</v>
      </c>
      <c r="C1632" s="6" t="s">
        <v>101</v>
      </c>
      <c r="D1632" s="6" t="s">
        <v>435</v>
      </c>
      <c r="E1632" s="6" t="s">
        <v>28</v>
      </c>
      <c r="F1632" s="3">
        <v>2001</v>
      </c>
      <c r="G1632" s="6" t="s">
        <v>3834</v>
      </c>
    </row>
    <row r="1633" spans="1:7" x14ac:dyDescent="0.25">
      <c r="A1633" s="3" t="s">
        <v>245</v>
      </c>
      <c r="B1633" s="6" t="s">
        <v>3835</v>
      </c>
      <c r="C1633" s="6" t="s">
        <v>3836</v>
      </c>
      <c r="D1633" s="6" t="s">
        <v>3837</v>
      </c>
      <c r="E1633" s="6" t="s">
        <v>28</v>
      </c>
      <c r="F1633" s="3">
        <v>2001</v>
      </c>
      <c r="G1633" s="6" t="s">
        <v>3838</v>
      </c>
    </row>
    <row r="1634" spans="1:7" x14ac:dyDescent="0.25">
      <c r="A1634" s="3" t="s">
        <v>245</v>
      </c>
      <c r="B1634" s="6" t="s">
        <v>3839</v>
      </c>
      <c r="C1634" s="6" t="s">
        <v>3840</v>
      </c>
      <c r="D1634" s="6"/>
      <c r="E1634" s="6" t="s">
        <v>3841</v>
      </c>
      <c r="F1634" s="3">
        <v>2001</v>
      </c>
      <c r="G1634" s="6" t="s">
        <v>3842</v>
      </c>
    </row>
    <row r="1635" spans="1:7" x14ac:dyDescent="0.25">
      <c r="A1635" s="3" t="s">
        <v>245</v>
      </c>
      <c r="B1635" s="6" t="s">
        <v>2765</v>
      </c>
      <c r="C1635" s="6" t="s">
        <v>3843</v>
      </c>
      <c r="D1635" s="6" t="s">
        <v>1391</v>
      </c>
      <c r="E1635" s="6" t="s">
        <v>3595</v>
      </c>
      <c r="F1635" s="3">
        <v>2001</v>
      </c>
      <c r="G1635" s="6" t="s">
        <v>3844</v>
      </c>
    </row>
    <row r="1636" spans="1:7" x14ac:dyDescent="0.25">
      <c r="B1636" s="2"/>
      <c r="C1636" s="2"/>
      <c r="D1636" s="6"/>
      <c r="E1636" s="6"/>
      <c r="G1636" s="6"/>
    </row>
    <row r="1637" spans="1:7" x14ac:dyDescent="0.25">
      <c r="A1637" s="3" t="s">
        <v>52</v>
      </c>
      <c r="B1637" s="6" t="s">
        <v>3845</v>
      </c>
      <c r="C1637" s="6" t="s">
        <v>2613</v>
      </c>
      <c r="D1637" s="6" t="s">
        <v>774</v>
      </c>
      <c r="E1637" s="6" t="s">
        <v>2761</v>
      </c>
      <c r="F1637" s="3">
        <v>2002</v>
      </c>
      <c r="G1637" s="6" t="s">
        <v>3846</v>
      </c>
    </row>
    <row r="1638" spans="1:7" x14ac:dyDescent="0.25">
      <c r="A1638" s="3" t="s">
        <v>52</v>
      </c>
      <c r="B1638" s="6" t="s">
        <v>3109</v>
      </c>
      <c r="C1638" s="6" t="s">
        <v>896</v>
      </c>
      <c r="D1638" s="6" t="s">
        <v>17</v>
      </c>
      <c r="E1638" s="6" t="s">
        <v>3078</v>
      </c>
      <c r="F1638" s="3">
        <v>2002</v>
      </c>
      <c r="G1638" s="6" t="s">
        <v>3847</v>
      </c>
    </row>
    <row r="1639" spans="1:7" x14ac:dyDescent="0.25">
      <c r="A1639" s="3" t="s">
        <v>52</v>
      </c>
      <c r="B1639" s="6" t="s">
        <v>3848</v>
      </c>
      <c r="C1639" s="6" t="s">
        <v>309</v>
      </c>
      <c r="D1639" s="6" t="s">
        <v>416</v>
      </c>
      <c r="E1639" s="6" t="s">
        <v>3621</v>
      </c>
      <c r="F1639" s="3">
        <v>2002</v>
      </c>
      <c r="G1639" s="6" t="s">
        <v>3849</v>
      </c>
    </row>
    <row r="1640" spans="1:7" x14ac:dyDescent="0.25">
      <c r="A1640" s="3" t="s">
        <v>52</v>
      </c>
      <c r="B1640" s="6" t="s">
        <v>3850</v>
      </c>
      <c r="C1640" s="6" t="s">
        <v>2443</v>
      </c>
      <c r="D1640" s="6" t="s">
        <v>165</v>
      </c>
      <c r="E1640" s="6" t="s">
        <v>2466</v>
      </c>
      <c r="F1640" s="3">
        <v>2002</v>
      </c>
      <c r="G1640" s="6" t="s">
        <v>3851</v>
      </c>
    </row>
    <row r="1641" spans="1:7" x14ac:dyDescent="0.25">
      <c r="A1641" s="3" t="s">
        <v>52</v>
      </c>
      <c r="B1641" s="6" t="s">
        <v>3852</v>
      </c>
      <c r="C1641" s="6" t="s">
        <v>3667</v>
      </c>
      <c r="D1641" s="6" t="s">
        <v>487</v>
      </c>
      <c r="E1641" s="6" t="s">
        <v>3297</v>
      </c>
      <c r="F1641" s="3">
        <v>2002</v>
      </c>
      <c r="G1641" s="6" t="s">
        <v>3853</v>
      </c>
    </row>
    <row r="1642" spans="1:7" x14ac:dyDescent="0.25">
      <c r="A1642" s="3" t="s">
        <v>52</v>
      </c>
      <c r="B1642" s="6" t="s">
        <v>782</v>
      </c>
      <c r="C1642" s="6" t="s">
        <v>507</v>
      </c>
      <c r="D1642" s="6" t="s">
        <v>463</v>
      </c>
      <c r="E1642" s="6" t="s">
        <v>3322</v>
      </c>
      <c r="F1642" s="3">
        <v>2002</v>
      </c>
      <c r="G1642" s="6" t="s">
        <v>3854</v>
      </c>
    </row>
    <row r="1643" spans="1:7" x14ac:dyDescent="0.25">
      <c r="A1643" s="3" t="s">
        <v>52</v>
      </c>
      <c r="B1643" s="6" t="s">
        <v>1738</v>
      </c>
      <c r="C1643" s="6" t="s">
        <v>2236</v>
      </c>
      <c r="D1643" s="6" t="s">
        <v>2811</v>
      </c>
      <c r="E1643" s="6" t="s">
        <v>782</v>
      </c>
      <c r="F1643" s="3">
        <v>2002</v>
      </c>
      <c r="G1643" s="6" t="s">
        <v>3855</v>
      </c>
    </row>
    <row r="1644" spans="1:7" x14ac:dyDescent="0.25">
      <c r="A1644" s="3" t="s">
        <v>52</v>
      </c>
      <c r="B1644" s="6" t="s">
        <v>3856</v>
      </c>
      <c r="C1644" s="6" t="s">
        <v>2052</v>
      </c>
      <c r="D1644" s="6" t="s">
        <v>409</v>
      </c>
      <c r="E1644" s="6" t="s">
        <v>28</v>
      </c>
      <c r="F1644" s="3">
        <v>2002</v>
      </c>
      <c r="G1644" s="6" t="s">
        <v>3857</v>
      </c>
    </row>
    <row r="1645" spans="1:7" x14ac:dyDescent="0.25">
      <c r="A1645" s="3" t="s">
        <v>52</v>
      </c>
      <c r="B1645" s="6" t="s">
        <v>326</v>
      </c>
      <c r="C1645" s="6" t="s">
        <v>2882</v>
      </c>
      <c r="D1645" s="6" t="s">
        <v>553</v>
      </c>
      <c r="E1645" s="6" t="s">
        <v>28</v>
      </c>
      <c r="F1645" s="3">
        <v>2002</v>
      </c>
      <c r="G1645" s="6" t="s">
        <v>3858</v>
      </c>
    </row>
    <row r="1646" spans="1:7" x14ac:dyDescent="0.25">
      <c r="A1646" s="3" t="s">
        <v>52</v>
      </c>
      <c r="B1646" s="6" t="s">
        <v>3859</v>
      </c>
      <c r="C1646" s="6" t="s">
        <v>1668</v>
      </c>
      <c r="D1646" s="6"/>
      <c r="E1646" s="6" t="s">
        <v>2301</v>
      </c>
      <c r="F1646" s="3">
        <v>2002</v>
      </c>
      <c r="G1646" s="6" t="s">
        <v>3860</v>
      </c>
    </row>
    <row r="1647" spans="1:7" x14ac:dyDescent="0.25">
      <c r="A1647" s="3" t="s">
        <v>52</v>
      </c>
      <c r="B1647" s="6" t="s">
        <v>1168</v>
      </c>
      <c r="C1647" s="6" t="s">
        <v>313</v>
      </c>
      <c r="D1647" s="6" t="s">
        <v>183</v>
      </c>
      <c r="E1647" s="6" t="s">
        <v>343</v>
      </c>
      <c r="F1647" s="3">
        <v>2002</v>
      </c>
      <c r="G1647" s="6" t="s">
        <v>3861</v>
      </c>
    </row>
    <row r="1648" spans="1:7" x14ac:dyDescent="0.25">
      <c r="A1648" s="3" t="s">
        <v>52</v>
      </c>
      <c r="B1648" s="6" t="s">
        <v>3862</v>
      </c>
      <c r="C1648" s="6" t="s">
        <v>3585</v>
      </c>
      <c r="D1648" s="6" t="s">
        <v>3863</v>
      </c>
      <c r="E1648" s="6" t="s">
        <v>2830</v>
      </c>
      <c r="F1648" s="3">
        <v>2002</v>
      </c>
      <c r="G1648" s="6" t="s">
        <v>3864</v>
      </c>
    </row>
    <row r="1649" spans="1:7" x14ac:dyDescent="0.25">
      <c r="A1649" s="3" t="s">
        <v>52</v>
      </c>
      <c r="B1649" s="6" t="s">
        <v>3865</v>
      </c>
      <c r="C1649" s="6" t="s">
        <v>3866</v>
      </c>
      <c r="D1649" s="6"/>
      <c r="E1649" s="6" t="s">
        <v>1169</v>
      </c>
      <c r="F1649" s="3">
        <v>2002</v>
      </c>
      <c r="G1649" s="6" t="s">
        <v>3867</v>
      </c>
    </row>
    <row r="1650" spans="1:7" x14ac:dyDescent="0.25">
      <c r="A1650" s="3" t="s">
        <v>52</v>
      </c>
      <c r="B1650" s="6" t="s">
        <v>3868</v>
      </c>
      <c r="C1650" s="6" t="s">
        <v>3491</v>
      </c>
      <c r="D1650" s="6" t="s">
        <v>3869</v>
      </c>
      <c r="E1650" s="6" t="s">
        <v>2761</v>
      </c>
      <c r="F1650" s="3">
        <v>2002</v>
      </c>
      <c r="G1650" s="6" t="s">
        <v>3870</v>
      </c>
    </row>
    <row r="1651" spans="1:7" x14ac:dyDescent="0.25">
      <c r="A1651" s="3" t="s">
        <v>52</v>
      </c>
      <c r="B1651" s="6" t="s">
        <v>3871</v>
      </c>
      <c r="C1651" s="6" t="s">
        <v>141</v>
      </c>
      <c r="D1651" s="6" t="s">
        <v>520</v>
      </c>
      <c r="E1651" s="6" t="s">
        <v>1686</v>
      </c>
      <c r="F1651" s="3">
        <v>2002</v>
      </c>
      <c r="G1651" s="6" t="s">
        <v>3872</v>
      </c>
    </row>
    <row r="1652" spans="1:7" x14ac:dyDescent="0.25">
      <c r="A1652" s="3" t="s">
        <v>52</v>
      </c>
      <c r="B1652" s="6" t="s">
        <v>180</v>
      </c>
      <c r="C1652" s="6" t="s">
        <v>1592</v>
      </c>
      <c r="D1652" s="6" t="s">
        <v>416</v>
      </c>
      <c r="E1652" s="6" t="s">
        <v>3078</v>
      </c>
      <c r="F1652" s="3">
        <v>2002</v>
      </c>
      <c r="G1652" s="6" t="s">
        <v>3873</v>
      </c>
    </row>
    <row r="1653" spans="1:7" x14ac:dyDescent="0.25">
      <c r="A1653" s="3" t="s">
        <v>52</v>
      </c>
      <c r="B1653" s="6" t="s">
        <v>3874</v>
      </c>
      <c r="C1653" s="6" t="s">
        <v>3875</v>
      </c>
      <c r="D1653" s="6" t="s">
        <v>991</v>
      </c>
      <c r="E1653" s="6" t="s">
        <v>1471</v>
      </c>
      <c r="F1653" s="3">
        <v>2002</v>
      </c>
      <c r="G1653" s="6" t="s">
        <v>3876</v>
      </c>
    </row>
    <row r="1654" spans="1:7" x14ac:dyDescent="0.25">
      <c r="A1654" s="3" t="s">
        <v>52</v>
      </c>
      <c r="B1654" s="6" t="s">
        <v>349</v>
      </c>
      <c r="C1654" s="6" t="s">
        <v>109</v>
      </c>
      <c r="D1654" s="6" t="s">
        <v>194</v>
      </c>
      <c r="E1654" s="6" t="s">
        <v>3322</v>
      </c>
      <c r="F1654" s="3">
        <v>2002</v>
      </c>
      <c r="G1654" s="6" t="s">
        <v>3877</v>
      </c>
    </row>
    <row r="1655" spans="1:7" x14ac:dyDescent="0.25">
      <c r="A1655" s="3" t="s">
        <v>52</v>
      </c>
      <c r="B1655" s="6" t="s">
        <v>3878</v>
      </c>
      <c r="C1655" s="6" t="s">
        <v>1329</v>
      </c>
      <c r="D1655" s="6" t="s">
        <v>3879</v>
      </c>
      <c r="E1655" s="6" t="s">
        <v>306</v>
      </c>
      <c r="F1655" s="3">
        <v>2002</v>
      </c>
      <c r="G1655" s="6" t="s">
        <v>3880</v>
      </c>
    </row>
    <row r="1656" spans="1:7" x14ac:dyDescent="0.25">
      <c r="A1656" s="3" t="s">
        <v>52</v>
      </c>
      <c r="B1656" s="6" t="s">
        <v>3881</v>
      </c>
      <c r="C1656" s="6" t="s">
        <v>1585</v>
      </c>
      <c r="D1656" s="6"/>
      <c r="E1656" s="6" t="s">
        <v>1709</v>
      </c>
      <c r="F1656" s="3">
        <v>2002</v>
      </c>
      <c r="G1656" s="6" t="s">
        <v>3882</v>
      </c>
    </row>
    <row r="1657" spans="1:7" x14ac:dyDescent="0.25">
      <c r="A1657" s="3" t="s">
        <v>52</v>
      </c>
      <c r="B1657" s="6" t="s">
        <v>3883</v>
      </c>
      <c r="C1657" s="6" t="s">
        <v>3884</v>
      </c>
      <c r="D1657" s="6" t="s">
        <v>17</v>
      </c>
      <c r="E1657" s="6" t="s">
        <v>2761</v>
      </c>
      <c r="F1657" s="3">
        <v>2002</v>
      </c>
      <c r="G1657" s="6" t="s">
        <v>3885</v>
      </c>
    </row>
    <row r="1658" spans="1:7" x14ac:dyDescent="0.25">
      <c r="A1658" s="3" t="s">
        <v>52</v>
      </c>
      <c r="B1658" s="6" t="s">
        <v>3886</v>
      </c>
      <c r="C1658" s="6" t="s">
        <v>3887</v>
      </c>
      <c r="D1658" s="6" t="s">
        <v>3888</v>
      </c>
      <c r="E1658" s="6" t="s">
        <v>3889</v>
      </c>
      <c r="F1658" s="3">
        <v>2002</v>
      </c>
      <c r="G1658" s="6" t="s">
        <v>3890</v>
      </c>
    </row>
    <row r="1659" spans="1:7" x14ac:dyDescent="0.25">
      <c r="A1659" s="3" t="s">
        <v>52</v>
      </c>
      <c r="B1659" s="6" t="s">
        <v>3891</v>
      </c>
      <c r="C1659" s="6" t="s">
        <v>3892</v>
      </c>
      <c r="D1659" s="6"/>
      <c r="E1659" s="6" t="s">
        <v>2747</v>
      </c>
      <c r="F1659" s="3">
        <v>2002</v>
      </c>
      <c r="G1659" s="6" t="s">
        <v>3893</v>
      </c>
    </row>
    <row r="1660" spans="1:7" x14ac:dyDescent="0.25">
      <c r="A1660" s="3" t="s">
        <v>52</v>
      </c>
      <c r="B1660" s="6" t="s">
        <v>3894</v>
      </c>
      <c r="C1660" s="6" t="s">
        <v>309</v>
      </c>
      <c r="D1660" s="6" t="s">
        <v>487</v>
      </c>
      <c r="E1660" s="6" t="s">
        <v>1136</v>
      </c>
      <c r="F1660" s="3">
        <v>2002</v>
      </c>
      <c r="G1660" s="6" t="s">
        <v>3895</v>
      </c>
    </row>
    <row r="1661" spans="1:7" x14ac:dyDescent="0.25">
      <c r="A1661" s="3" t="s">
        <v>52</v>
      </c>
      <c r="B1661" s="6" t="s">
        <v>3896</v>
      </c>
      <c r="C1661" s="6" t="s">
        <v>2557</v>
      </c>
      <c r="D1661" s="6" t="s">
        <v>2833</v>
      </c>
      <c r="E1661" s="6" t="s">
        <v>1014</v>
      </c>
      <c r="F1661" s="3">
        <v>2002</v>
      </c>
      <c r="G1661" s="6" t="s">
        <v>3897</v>
      </c>
    </row>
    <row r="1662" spans="1:7" x14ac:dyDescent="0.25">
      <c r="A1662" s="3" t="s">
        <v>52</v>
      </c>
      <c r="B1662" s="6" t="s">
        <v>3898</v>
      </c>
      <c r="C1662" s="6" t="s">
        <v>2380</v>
      </c>
      <c r="D1662" s="6" t="s">
        <v>3899</v>
      </c>
      <c r="E1662" s="6" t="s">
        <v>1136</v>
      </c>
      <c r="F1662" s="3">
        <v>2002</v>
      </c>
      <c r="G1662" s="6" t="s">
        <v>3900</v>
      </c>
    </row>
    <row r="1663" spans="1:7" x14ac:dyDescent="0.25">
      <c r="A1663" s="3" t="s">
        <v>52</v>
      </c>
      <c r="B1663" s="6" t="s">
        <v>3901</v>
      </c>
      <c r="C1663" s="6" t="s">
        <v>2508</v>
      </c>
      <c r="D1663" s="6" t="s">
        <v>179</v>
      </c>
      <c r="E1663" s="6" t="s">
        <v>3654</v>
      </c>
      <c r="F1663" s="3">
        <v>2002</v>
      </c>
      <c r="G1663" s="6" t="s">
        <v>3902</v>
      </c>
    </row>
    <row r="1664" spans="1:7" x14ac:dyDescent="0.25">
      <c r="A1664" s="3" t="s">
        <v>52</v>
      </c>
      <c r="B1664" s="6" t="s">
        <v>3903</v>
      </c>
      <c r="C1664" s="6" t="s">
        <v>2833</v>
      </c>
      <c r="D1664" s="6" t="s">
        <v>1211</v>
      </c>
      <c r="E1664" s="6" t="s">
        <v>3160</v>
      </c>
      <c r="F1664" s="3">
        <v>2002</v>
      </c>
      <c r="G1664" s="6" t="s">
        <v>3904</v>
      </c>
    </row>
    <row r="1665" spans="1:7" x14ac:dyDescent="0.25">
      <c r="A1665" s="3" t="s">
        <v>52</v>
      </c>
      <c r="B1665" s="6" t="s">
        <v>3905</v>
      </c>
      <c r="C1665" s="6" t="s">
        <v>2554</v>
      </c>
      <c r="D1665" s="6" t="s">
        <v>1211</v>
      </c>
      <c r="E1665" s="6" t="s">
        <v>3654</v>
      </c>
      <c r="F1665" s="3">
        <v>2002</v>
      </c>
      <c r="G1665" s="6" t="s">
        <v>3906</v>
      </c>
    </row>
    <row r="1666" spans="1:7" x14ac:dyDescent="0.25">
      <c r="A1666" s="3" t="s">
        <v>52</v>
      </c>
      <c r="B1666" s="6" t="s">
        <v>3907</v>
      </c>
      <c r="C1666" s="6" t="s">
        <v>2052</v>
      </c>
      <c r="D1666" s="6" t="s">
        <v>2835</v>
      </c>
      <c r="E1666" s="6" t="s">
        <v>3322</v>
      </c>
      <c r="F1666" s="3">
        <v>2002</v>
      </c>
      <c r="G1666" s="6" t="s">
        <v>3908</v>
      </c>
    </row>
    <row r="1667" spans="1:7" x14ac:dyDescent="0.25">
      <c r="A1667" s="3" t="s">
        <v>52</v>
      </c>
      <c r="B1667" s="6" t="s">
        <v>3909</v>
      </c>
      <c r="C1667" s="6" t="s">
        <v>8</v>
      </c>
      <c r="D1667" s="6" t="s">
        <v>109</v>
      </c>
      <c r="E1667" s="6" t="s">
        <v>782</v>
      </c>
      <c r="F1667" s="3">
        <v>2002</v>
      </c>
      <c r="G1667" s="6" t="s">
        <v>3910</v>
      </c>
    </row>
    <row r="1668" spans="1:7" x14ac:dyDescent="0.25">
      <c r="A1668" s="3" t="s">
        <v>52</v>
      </c>
      <c r="B1668" s="6" t="s">
        <v>3911</v>
      </c>
      <c r="C1668" s="6" t="s">
        <v>3912</v>
      </c>
      <c r="D1668" s="6" t="s">
        <v>1176</v>
      </c>
      <c r="E1668" s="6" t="s">
        <v>799</v>
      </c>
      <c r="F1668" s="3">
        <v>2002</v>
      </c>
      <c r="G1668" s="6" t="s">
        <v>3913</v>
      </c>
    </row>
    <row r="1669" spans="1:7" x14ac:dyDescent="0.25">
      <c r="A1669" s="3" t="s">
        <v>52</v>
      </c>
      <c r="B1669" s="6" t="s">
        <v>3914</v>
      </c>
      <c r="C1669" s="6" t="s">
        <v>3915</v>
      </c>
      <c r="D1669" s="6"/>
      <c r="E1669" s="6" t="s">
        <v>606</v>
      </c>
      <c r="F1669" s="3">
        <v>2002</v>
      </c>
      <c r="G1669" s="6" t="s">
        <v>3916</v>
      </c>
    </row>
    <row r="1670" spans="1:7" x14ac:dyDescent="0.25">
      <c r="A1670" s="3" t="s">
        <v>52</v>
      </c>
      <c r="B1670" s="6" t="s">
        <v>3917</v>
      </c>
      <c r="C1670" s="6" t="s">
        <v>3918</v>
      </c>
      <c r="D1670" s="6" t="s">
        <v>774</v>
      </c>
      <c r="E1670" s="6" t="s">
        <v>2301</v>
      </c>
      <c r="F1670" s="3">
        <v>2002</v>
      </c>
      <c r="G1670" s="6" t="s">
        <v>3919</v>
      </c>
    </row>
    <row r="1671" spans="1:7" x14ac:dyDescent="0.25">
      <c r="A1671" s="3" t="s">
        <v>52</v>
      </c>
      <c r="B1671" s="6" t="s">
        <v>3920</v>
      </c>
      <c r="C1671" s="6" t="s">
        <v>109</v>
      </c>
      <c r="D1671" s="6" t="s">
        <v>553</v>
      </c>
      <c r="E1671" s="6" t="s">
        <v>3654</v>
      </c>
      <c r="F1671" s="3">
        <v>2002</v>
      </c>
      <c r="G1671" s="6" t="s">
        <v>3921</v>
      </c>
    </row>
    <row r="1672" spans="1:7" x14ac:dyDescent="0.25">
      <c r="A1672" s="3" t="s">
        <v>52</v>
      </c>
      <c r="B1672" s="6" t="s">
        <v>2464</v>
      </c>
      <c r="C1672" s="6" t="s">
        <v>3922</v>
      </c>
      <c r="D1672" s="6"/>
      <c r="E1672" s="6" t="s">
        <v>2489</v>
      </c>
      <c r="F1672" s="3">
        <v>2002</v>
      </c>
      <c r="G1672" s="6" t="s">
        <v>3923</v>
      </c>
    </row>
    <row r="1673" spans="1:7" x14ac:dyDescent="0.25">
      <c r="A1673" s="3" t="s">
        <v>245</v>
      </c>
      <c r="B1673" s="6" t="s">
        <v>3924</v>
      </c>
      <c r="C1673" s="6" t="s">
        <v>66</v>
      </c>
      <c r="D1673" s="6"/>
      <c r="E1673" s="6" t="s">
        <v>2869</v>
      </c>
      <c r="F1673" s="3">
        <v>2002</v>
      </c>
      <c r="G1673" s="6" t="s">
        <v>3925</v>
      </c>
    </row>
    <row r="1674" spans="1:7" x14ac:dyDescent="0.25">
      <c r="A1674" s="3" t="s">
        <v>245</v>
      </c>
      <c r="B1674" s="6" t="s">
        <v>3926</v>
      </c>
      <c r="C1674" s="6" t="s">
        <v>3927</v>
      </c>
      <c r="D1674" s="6"/>
      <c r="E1674" s="6" t="s">
        <v>3654</v>
      </c>
      <c r="F1674" s="3">
        <v>2002</v>
      </c>
      <c r="G1674" s="6" t="s">
        <v>3928</v>
      </c>
    </row>
    <row r="1675" spans="1:7" x14ac:dyDescent="0.25">
      <c r="A1675" s="3" t="s">
        <v>245</v>
      </c>
      <c r="B1675" s="6" t="s">
        <v>3929</v>
      </c>
      <c r="C1675" s="6" t="s">
        <v>239</v>
      </c>
      <c r="D1675" s="6" t="s">
        <v>487</v>
      </c>
      <c r="E1675" s="6" t="s">
        <v>1846</v>
      </c>
      <c r="F1675" s="3">
        <v>2002</v>
      </c>
      <c r="G1675" s="6" t="s">
        <v>3930</v>
      </c>
    </row>
    <row r="1676" spans="1:7" x14ac:dyDescent="0.25">
      <c r="A1676" s="3" t="s">
        <v>245</v>
      </c>
      <c r="B1676" s="6" t="s">
        <v>3383</v>
      </c>
      <c r="C1676" s="6" t="s">
        <v>3384</v>
      </c>
      <c r="D1676" s="6" t="s">
        <v>3385</v>
      </c>
      <c r="E1676" s="6" t="s">
        <v>3160</v>
      </c>
      <c r="F1676" s="3">
        <v>2002</v>
      </c>
      <c r="G1676" s="6" t="s">
        <v>3931</v>
      </c>
    </row>
    <row r="1677" spans="1:7" x14ac:dyDescent="0.25">
      <c r="A1677" s="3" t="s">
        <v>245</v>
      </c>
      <c r="B1677" s="6" t="s">
        <v>3932</v>
      </c>
      <c r="C1677" s="6" t="s">
        <v>3933</v>
      </c>
      <c r="D1677" s="6"/>
      <c r="E1677" s="6" t="s">
        <v>306</v>
      </c>
      <c r="F1677" s="3">
        <v>2002</v>
      </c>
      <c r="G1677" s="6" t="s">
        <v>3934</v>
      </c>
    </row>
    <row r="1678" spans="1:7" x14ac:dyDescent="0.25">
      <c r="A1678" s="3" t="s">
        <v>245</v>
      </c>
      <c r="B1678" s="6" t="s">
        <v>3681</v>
      </c>
      <c r="C1678" s="6" t="s">
        <v>2052</v>
      </c>
      <c r="D1678" s="6" t="s">
        <v>309</v>
      </c>
      <c r="E1678" s="6" t="s">
        <v>2747</v>
      </c>
      <c r="F1678" s="3">
        <v>2002</v>
      </c>
      <c r="G1678" s="6" t="s">
        <v>3935</v>
      </c>
    </row>
    <row r="1679" spans="1:7" x14ac:dyDescent="0.25">
      <c r="A1679" s="3" t="s">
        <v>245</v>
      </c>
      <c r="B1679" s="6" t="s">
        <v>3544</v>
      </c>
      <c r="C1679" s="6" t="s">
        <v>239</v>
      </c>
      <c r="D1679" s="6" t="s">
        <v>3545</v>
      </c>
      <c r="E1679" s="6" t="s">
        <v>1686</v>
      </c>
      <c r="F1679" s="3">
        <v>2002</v>
      </c>
      <c r="G1679" s="6" t="s">
        <v>3936</v>
      </c>
    </row>
    <row r="1680" spans="1:7" x14ac:dyDescent="0.25">
      <c r="A1680" s="3" t="s">
        <v>245</v>
      </c>
      <c r="B1680" s="6" t="s">
        <v>3937</v>
      </c>
      <c r="C1680" s="6" t="s">
        <v>620</v>
      </c>
      <c r="D1680" s="6" t="s">
        <v>882</v>
      </c>
      <c r="E1680" s="6" t="s">
        <v>3017</v>
      </c>
      <c r="F1680" s="3">
        <v>2002</v>
      </c>
      <c r="G1680" s="6" t="s">
        <v>3938</v>
      </c>
    </row>
    <row r="1681" spans="1:7" x14ac:dyDescent="0.25">
      <c r="A1681" s="3" t="s">
        <v>245</v>
      </c>
      <c r="B1681" s="6" t="s">
        <v>3939</v>
      </c>
      <c r="C1681" s="6" t="s">
        <v>3940</v>
      </c>
      <c r="D1681" s="6" t="s">
        <v>416</v>
      </c>
      <c r="E1681" s="6" t="s">
        <v>306</v>
      </c>
      <c r="F1681" s="3">
        <v>2002</v>
      </c>
      <c r="G1681" s="6" t="s">
        <v>3941</v>
      </c>
    </row>
    <row r="1682" spans="1:7" x14ac:dyDescent="0.25">
      <c r="A1682" s="3" t="s">
        <v>245</v>
      </c>
      <c r="B1682" s="6" t="s">
        <v>422</v>
      </c>
      <c r="C1682" s="6" t="s">
        <v>3410</v>
      </c>
      <c r="D1682" s="6"/>
      <c r="E1682" s="6" t="s">
        <v>606</v>
      </c>
      <c r="F1682" s="3">
        <v>2002</v>
      </c>
      <c r="G1682" s="6" t="s">
        <v>3942</v>
      </c>
    </row>
    <row r="1683" spans="1:7" x14ac:dyDescent="0.25">
      <c r="B1683" s="2"/>
      <c r="C1683" s="2"/>
      <c r="D1683" s="6"/>
      <c r="E1683" s="6"/>
      <c r="G1683" s="6"/>
    </row>
    <row r="1684" spans="1:7" x14ac:dyDescent="0.25">
      <c r="A1684" s="3" t="s">
        <v>52</v>
      </c>
      <c r="B1684" s="6" t="s">
        <v>8</v>
      </c>
      <c r="C1684" s="6" t="s">
        <v>3943</v>
      </c>
      <c r="D1684" s="6" t="s">
        <v>417</v>
      </c>
      <c r="E1684" s="6" t="s">
        <v>3621</v>
      </c>
      <c r="F1684" s="3">
        <v>2003</v>
      </c>
      <c r="G1684" s="6" t="s">
        <v>3944</v>
      </c>
    </row>
    <row r="1685" spans="1:7" x14ac:dyDescent="0.25">
      <c r="A1685" s="3" t="s">
        <v>52</v>
      </c>
      <c r="B1685" s="6" t="s">
        <v>3945</v>
      </c>
      <c r="C1685" s="6" t="s">
        <v>1329</v>
      </c>
      <c r="D1685" s="6" t="s">
        <v>417</v>
      </c>
      <c r="E1685" s="6" t="s">
        <v>46</v>
      </c>
      <c r="F1685" s="3">
        <v>2003</v>
      </c>
      <c r="G1685" s="6" t="s">
        <v>3946</v>
      </c>
    </row>
    <row r="1686" spans="1:7" x14ac:dyDescent="0.25">
      <c r="A1686" s="3" t="s">
        <v>52</v>
      </c>
      <c r="B1686" s="6" t="s">
        <v>3947</v>
      </c>
      <c r="C1686" s="6" t="s">
        <v>2325</v>
      </c>
      <c r="D1686" s="6"/>
      <c r="E1686" s="6" t="s">
        <v>2325</v>
      </c>
      <c r="F1686" s="3">
        <v>2003</v>
      </c>
      <c r="G1686" s="6" t="s">
        <v>3948</v>
      </c>
    </row>
    <row r="1687" spans="1:7" x14ac:dyDescent="0.25">
      <c r="A1687" s="3" t="s">
        <v>52</v>
      </c>
      <c r="B1687" s="6" t="s">
        <v>3949</v>
      </c>
      <c r="C1687" s="6" t="s">
        <v>2443</v>
      </c>
      <c r="D1687" s="6" t="s">
        <v>17</v>
      </c>
      <c r="E1687" s="6" t="s">
        <v>782</v>
      </c>
      <c r="F1687" s="3">
        <v>2003</v>
      </c>
      <c r="G1687" s="6" t="s">
        <v>3950</v>
      </c>
    </row>
    <row r="1688" spans="1:7" x14ac:dyDescent="0.25">
      <c r="A1688" s="3" t="s">
        <v>52</v>
      </c>
      <c r="B1688" s="6" t="s">
        <v>3951</v>
      </c>
      <c r="C1688" s="6" t="s">
        <v>1345</v>
      </c>
      <c r="D1688" s="6" t="s">
        <v>1890</v>
      </c>
      <c r="E1688" s="6" t="s">
        <v>3160</v>
      </c>
      <c r="F1688" s="3">
        <v>2003</v>
      </c>
      <c r="G1688" s="6" t="s">
        <v>3952</v>
      </c>
    </row>
    <row r="1689" spans="1:7" x14ac:dyDescent="0.25">
      <c r="A1689" s="3" t="s">
        <v>52</v>
      </c>
      <c r="B1689" s="6" t="s">
        <v>3953</v>
      </c>
      <c r="C1689" s="6" t="s">
        <v>3954</v>
      </c>
      <c r="D1689" s="6"/>
      <c r="E1689" s="6" t="s">
        <v>1471</v>
      </c>
      <c r="F1689" s="3">
        <v>2003</v>
      </c>
      <c r="G1689" s="6" t="s">
        <v>3955</v>
      </c>
    </row>
    <row r="1690" spans="1:7" x14ac:dyDescent="0.25">
      <c r="A1690" s="3" t="s">
        <v>52</v>
      </c>
      <c r="B1690" s="6" t="s">
        <v>3956</v>
      </c>
      <c r="C1690" s="6" t="s">
        <v>321</v>
      </c>
      <c r="D1690" s="6" t="s">
        <v>572</v>
      </c>
      <c r="E1690" s="6" t="s">
        <v>2761</v>
      </c>
      <c r="F1690" s="3">
        <v>2003</v>
      </c>
      <c r="G1690" s="6" t="s">
        <v>3957</v>
      </c>
    </row>
    <row r="1691" spans="1:7" x14ac:dyDescent="0.25">
      <c r="A1691" s="3" t="s">
        <v>52</v>
      </c>
      <c r="B1691" s="6" t="s">
        <v>3958</v>
      </c>
      <c r="C1691" s="6" t="s">
        <v>165</v>
      </c>
      <c r="D1691" s="6" t="s">
        <v>76</v>
      </c>
      <c r="E1691" s="6" t="s">
        <v>3078</v>
      </c>
      <c r="F1691" s="3">
        <v>2003</v>
      </c>
      <c r="G1691" s="6" t="s">
        <v>3959</v>
      </c>
    </row>
    <row r="1692" spans="1:7" x14ac:dyDescent="0.25">
      <c r="A1692" s="3" t="s">
        <v>52</v>
      </c>
      <c r="B1692" s="6" t="s">
        <v>559</v>
      </c>
      <c r="C1692" s="6" t="s">
        <v>1006</v>
      </c>
      <c r="D1692" s="6"/>
      <c r="E1692" s="6" t="s">
        <v>1136</v>
      </c>
      <c r="F1692" s="3">
        <v>2003</v>
      </c>
      <c r="G1692" s="6" t="s">
        <v>3960</v>
      </c>
    </row>
    <row r="1693" spans="1:7" x14ac:dyDescent="0.25">
      <c r="A1693" s="3" t="s">
        <v>52</v>
      </c>
      <c r="B1693" s="6" t="s">
        <v>1528</v>
      </c>
      <c r="C1693" s="6" t="s">
        <v>1275</v>
      </c>
      <c r="D1693" s="6" t="s">
        <v>774</v>
      </c>
      <c r="E1693" s="6" t="s">
        <v>3322</v>
      </c>
      <c r="F1693" s="3">
        <v>2003</v>
      </c>
      <c r="G1693" s="6" t="s">
        <v>3961</v>
      </c>
    </row>
    <row r="1694" spans="1:7" x14ac:dyDescent="0.25">
      <c r="A1694" s="3" t="s">
        <v>52</v>
      </c>
      <c r="B1694" s="6" t="s">
        <v>3962</v>
      </c>
      <c r="C1694" s="6" t="s">
        <v>3963</v>
      </c>
      <c r="D1694" s="6" t="s">
        <v>774</v>
      </c>
      <c r="E1694" s="6" t="s">
        <v>3297</v>
      </c>
      <c r="F1694" s="3">
        <v>2003</v>
      </c>
      <c r="G1694" s="6" t="s">
        <v>3964</v>
      </c>
    </row>
    <row r="1695" spans="1:7" x14ac:dyDescent="0.25">
      <c r="A1695" s="3" t="s">
        <v>52</v>
      </c>
      <c r="B1695" s="6" t="s">
        <v>3965</v>
      </c>
      <c r="C1695" s="6" t="s">
        <v>3966</v>
      </c>
      <c r="D1695" s="6"/>
      <c r="E1695" s="6" t="s">
        <v>1664</v>
      </c>
      <c r="F1695" s="3">
        <v>2003</v>
      </c>
      <c r="G1695" s="6" t="s">
        <v>3967</v>
      </c>
    </row>
    <row r="1696" spans="1:7" x14ac:dyDescent="0.25">
      <c r="A1696" s="3" t="s">
        <v>52</v>
      </c>
      <c r="B1696" s="6" t="s">
        <v>3669</v>
      </c>
      <c r="C1696" s="6" t="s">
        <v>3968</v>
      </c>
      <c r="D1696" s="6"/>
      <c r="E1696" s="6" t="s">
        <v>1411</v>
      </c>
      <c r="F1696" s="3">
        <v>2003</v>
      </c>
      <c r="G1696" s="6" t="s">
        <v>3969</v>
      </c>
    </row>
    <row r="1697" spans="1:7" x14ac:dyDescent="0.25">
      <c r="A1697" s="3" t="s">
        <v>52</v>
      </c>
      <c r="B1697" s="6" t="s">
        <v>3970</v>
      </c>
      <c r="C1697" s="6" t="s">
        <v>3971</v>
      </c>
      <c r="D1697" s="6" t="s">
        <v>466</v>
      </c>
      <c r="E1697" s="6" t="s">
        <v>2325</v>
      </c>
      <c r="F1697" s="3">
        <v>2003</v>
      </c>
      <c r="G1697" s="6" t="s">
        <v>3972</v>
      </c>
    </row>
    <row r="1698" spans="1:7" x14ac:dyDescent="0.25">
      <c r="A1698" s="3" t="s">
        <v>52</v>
      </c>
      <c r="B1698" s="6" t="s">
        <v>3973</v>
      </c>
      <c r="C1698" s="6" t="s">
        <v>2755</v>
      </c>
      <c r="D1698" s="6" t="s">
        <v>594</v>
      </c>
      <c r="E1698" s="6" t="s">
        <v>3224</v>
      </c>
      <c r="F1698" s="3">
        <v>2003</v>
      </c>
      <c r="G1698" s="6" t="s">
        <v>3974</v>
      </c>
    </row>
    <row r="1699" spans="1:7" x14ac:dyDescent="0.25">
      <c r="A1699" s="3" t="s">
        <v>52</v>
      </c>
      <c r="B1699" s="6" t="s">
        <v>3975</v>
      </c>
      <c r="C1699" s="6" t="s">
        <v>151</v>
      </c>
      <c r="D1699" s="6" t="s">
        <v>774</v>
      </c>
      <c r="E1699" s="6" t="s">
        <v>3322</v>
      </c>
      <c r="F1699" s="3">
        <v>2003</v>
      </c>
      <c r="G1699" s="6" t="s">
        <v>3976</v>
      </c>
    </row>
    <row r="1700" spans="1:7" x14ac:dyDescent="0.25">
      <c r="A1700" s="3" t="s">
        <v>52</v>
      </c>
      <c r="B1700" s="6" t="s">
        <v>3977</v>
      </c>
      <c r="C1700" s="6" t="s">
        <v>2814</v>
      </c>
      <c r="D1700" s="6" t="s">
        <v>2229</v>
      </c>
      <c r="E1700" s="6" t="s">
        <v>2135</v>
      </c>
      <c r="F1700" s="3">
        <v>2003</v>
      </c>
      <c r="G1700" s="6" t="s">
        <v>3978</v>
      </c>
    </row>
    <row r="1701" spans="1:7" x14ac:dyDescent="0.25">
      <c r="A1701" s="3" t="s">
        <v>52</v>
      </c>
      <c r="B1701" s="6" t="s">
        <v>3979</v>
      </c>
      <c r="C1701" s="6" t="s">
        <v>2180</v>
      </c>
      <c r="D1701" s="6" t="s">
        <v>3980</v>
      </c>
      <c r="E1701" s="6" t="s">
        <v>306</v>
      </c>
      <c r="F1701" s="3">
        <v>2003</v>
      </c>
      <c r="G1701" s="6" t="s">
        <v>3981</v>
      </c>
    </row>
    <row r="1702" spans="1:7" x14ac:dyDescent="0.25">
      <c r="A1702" s="3" t="s">
        <v>52</v>
      </c>
      <c r="B1702" s="6" t="s">
        <v>2396</v>
      </c>
      <c r="C1702" s="6" t="s">
        <v>1268</v>
      </c>
      <c r="D1702" s="6"/>
      <c r="E1702" s="6" t="s">
        <v>1411</v>
      </c>
      <c r="F1702" s="3">
        <v>2003</v>
      </c>
      <c r="G1702" s="6" t="s">
        <v>3982</v>
      </c>
    </row>
    <row r="1703" spans="1:7" x14ac:dyDescent="0.25">
      <c r="A1703" s="3" t="s">
        <v>52</v>
      </c>
      <c r="B1703" s="6" t="s">
        <v>3983</v>
      </c>
      <c r="C1703" s="6" t="s">
        <v>2882</v>
      </c>
      <c r="D1703" s="6" t="s">
        <v>506</v>
      </c>
      <c r="E1703" s="6" t="s">
        <v>347</v>
      </c>
      <c r="F1703" s="3">
        <v>2003</v>
      </c>
      <c r="G1703" s="6" t="s">
        <v>3984</v>
      </c>
    </row>
    <row r="1704" spans="1:7" x14ac:dyDescent="0.25">
      <c r="A1704" s="3" t="s">
        <v>52</v>
      </c>
      <c r="B1704" s="6" t="s">
        <v>3985</v>
      </c>
      <c r="C1704" s="6" t="s">
        <v>2270</v>
      </c>
      <c r="D1704" s="6" t="s">
        <v>520</v>
      </c>
      <c r="E1704" s="6" t="s">
        <v>3889</v>
      </c>
      <c r="F1704" s="3">
        <v>2003</v>
      </c>
      <c r="G1704" s="6" t="s">
        <v>3986</v>
      </c>
    </row>
    <row r="1705" spans="1:7" x14ac:dyDescent="0.25">
      <c r="A1705" s="3" t="s">
        <v>52</v>
      </c>
      <c r="B1705" s="6" t="s">
        <v>3987</v>
      </c>
      <c r="C1705" s="6" t="s">
        <v>2882</v>
      </c>
      <c r="D1705" s="6" t="s">
        <v>655</v>
      </c>
      <c r="E1705" s="6" t="s">
        <v>3160</v>
      </c>
      <c r="F1705" s="3">
        <v>2003</v>
      </c>
      <c r="G1705" s="6" t="s">
        <v>3988</v>
      </c>
    </row>
    <row r="1706" spans="1:7" x14ac:dyDescent="0.25">
      <c r="A1706" s="3" t="s">
        <v>52</v>
      </c>
      <c r="B1706" s="6" t="s">
        <v>3989</v>
      </c>
      <c r="C1706" s="6" t="s">
        <v>1707</v>
      </c>
      <c r="D1706" s="6" t="s">
        <v>553</v>
      </c>
      <c r="E1706" s="6" t="s">
        <v>2325</v>
      </c>
      <c r="F1706" s="3">
        <v>2003</v>
      </c>
      <c r="G1706" s="6" t="s">
        <v>3990</v>
      </c>
    </row>
    <row r="1707" spans="1:7" x14ac:dyDescent="0.25">
      <c r="A1707" s="3" t="s">
        <v>52</v>
      </c>
      <c r="B1707" s="6" t="s">
        <v>2634</v>
      </c>
      <c r="C1707" s="6" t="s">
        <v>2352</v>
      </c>
      <c r="D1707" s="6" t="s">
        <v>467</v>
      </c>
      <c r="E1707" s="6" t="s">
        <v>1402</v>
      </c>
      <c r="F1707" s="3">
        <v>2003</v>
      </c>
      <c r="G1707" s="6" t="s">
        <v>3991</v>
      </c>
    </row>
    <row r="1708" spans="1:7" x14ac:dyDescent="0.25">
      <c r="A1708" s="3" t="s">
        <v>52</v>
      </c>
      <c r="B1708" s="6" t="s">
        <v>3992</v>
      </c>
      <c r="C1708" s="6" t="s">
        <v>109</v>
      </c>
      <c r="D1708" s="6" t="s">
        <v>3993</v>
      </c>
      <c r="E1708" s="6" t="s">
        <v>1169</v>
      </c>
      <c r="F1708" s="3">
        <v>2003</v>
      </c>
      <c r="G1708" s="6" t="s">
        <v>3994</v>
      </c>
    </row>
    <row r="1709" spans="1:7" x14ac:dyDescent="0.25">
      <c r="A1709" s="3" t="s">
        <v>52</v>
      </c>
      <c r="B1709" s="6" t="s">
        <v>3995</v>
      </c>
      <c r="C1709" s="6" t="s">
        <v>1844</v>
      </c>
      <c r="D1709" s="6" t="s">
        <v>549</v>
      </c>
      <c r="E1709" s="6" t="s">
        <v>3996</v>
      </c>
      <c r="F1709" s="3">
        <v>2003</v>
      </c>
      <c r="G1709" s="6" t="s">
        <v>3997</v>
      </c>
    </row>
    <row r="1710" spans="1:7" x14ac:dyDescent="0.25">
      <c r="A1710" s="3" t="s">
        <v>52</v>
      </c>
      <c r="B1710" s="6" t="s">
        <v>3998</v>
      </c>
      <c r="C1710" s="6" t="s">
        <v>3827</v>
      </c>
      <c r="D1710" s="6"/>
      <c r="E1710" s="6" t="s">
        <v>46</v>
      </c>
      <c r="F1710" s="3">
        <v>2003</v>
      </c>
      <c r="G1710" s="6" t="s">
        <v>3999</v>
      </c>
    </row>
    <row r="1711" spans="1:7" x14ac:dyDescent="0.25">
      <c r="A1711" s="3" t="s">
        <v>52</v>
      </c>
      <c r="B1711" s="6" t="s">
        <v>2338</v>
      </c>
      <c r="C1711" s="6" t="s">
        <v>3692</v>
      </c>
      <c r="D1711" s="6" t="s">
        <v>487</v>
      </c>
      <c r="E1711" s="6" t="s">
        <v>293</v>
      </c>
      <c r="F1711" s="3">
        <v>2003</v>
      </c>
      <c r="G1711" s="6" t="s">
        <v>4000</v>
      </c>
    </row>
    <row r="1712" spans="1:7" x14ac:dyDescent="0.25">
      <c r="A1712" s="3" t="s">
        <v>52</v>
      </c>
      <c r="B1712" s="6" t="s">
        <v>4001</v>
      </c>
      <c r="C1712" s="6" t="s">
        <v>4002</v>
      </c>
      <c r="D1712" s="6" t="s">
        <v>467</v>
      </c>
      <c r="E1712" s="6" t="s">
        <v>4003</v>
      </c>
      <c r="F1712" s="3">
        <v>2003</v>
      </c>
      <c r="G1712" s="6" t="s">
        <v>4004</v>
      </c>
    </row>
    <row r="1713" spans="1:7" x14ac:dyDescent="0.25">
      <c r="A1713" s="3" t="s">
        <v>52</v>
      </c>
      <c r="B1713" s="6" t="s">
        <v>4005</v>
      </c>
      <c r="C1713" s="6" t="s">
        <v>4006</v>
      </c>
      <c r="D1713" s="6" t="s">
        <v>4007</v>
      </c>
      <c r="E1713" s="6" t="s">
        <v>3160</v>
      </c>
      <c r="F1713" s="3">
        <v>2003</v>
      </c>
      <c r="G1713" s="6" t="s">
        <v>4008</v>
      </c>
    </row>
    <row r="1714" spans="1:7" x14ac:dyDescent="0.25">
      <c r="A1714" s="3" t="s">
        <v>52</v>
      </c>
      <c r="B1714" s="6" t="s">
        <v>4009</v>
      </c>
      <c r="C1714" s="6" t="s">
        <v>3318</v>
      </c>
      <c r="D1714" s="6" t="s">
        <v>463</v>
      </c>
      <c r="E1714" s="6" t="s">
        <v>3654</v>
      </c>
      <c r="F1714" s="3">
        <v>2003</v>
      </c>
      <c r="G1714" s="6" t="s">
        <v>4010</v>
      </c>
    </row>
    <row r="1715" spans="1:7" x14ac:dyDescent="0.25">
      <c r="A1715" s="3" t="s">
        <v>52</v>
      </c>
      <c r="B1715" s="6" t="s">
        <v>4011</v>
      </c>
      <c r="C1715" s="6" t="s">
        <v>1707</v>
      </c>
      <c r="D1715" s="6" t="s">
        <v>581</v>
      </c>
      <c r="E1715" s="6" t="s">
        <v>1411</v>
      </c>
      <c r="F1715" s="3">
        <v>2003</v>
      </c>
      <c r="G1715" s="6" t="s">
        <v>4012</v>
      </c>
    </row>
    <row r="1716" spans="1:7" x14ac:dyDescent="0.25">
      <c r="A1716" s="3" t="s">
        <v>245</v>
      </c>
      <c r="B1716" s="6" t="s">
        <v>4013</v>
      </c>
      <c r="C1716" s="6" t="s">
        <v>4014</v>
      </c>
      <c r="D1716" s="6"/>
      <c r="E1716" s="6" t="s">
        <v>1402</v>
      </c>
      <c r="F1716" s="3">
        <v>2003</v>
      </c>
      <c r="G1716" s="6" t="s">
        <v>4015</v>
      </c>
    </row>
    <row r="1717" spans="1:7" x14ac:dyDescent="0.25">
      <c r="A1717" s="3" t="s">
        <v>245</v>
      </c>
      <c r="B1717" s="6" t="s">
        <v>143</v>
      </c>
      <c r="C1717" s="6" t="s">
        <v>2363</v>
      </c>
      <c r="D1717" s="6" t="s">
        <v>1921</v>
      </c>
      <c r="E1717" s="6" t="s">
        <v>1686</v>
      </c>
      <c r="F1717" s="3">
        <v>2003</v>
      </c>
      <c r="G1717" s="6" t="s">
        <v>4016</v>
      </c>
    </row>
    <row r="1718" spans="1:7" x14ac:dyDescent="0.25">
      <c r="A1718" s="3" t="s">
        <v>245</v>
      </c>
      <c r="B1718" s="6" t="s">
        <v>4017</v>
      </c>
      <c r="C1718" s="6" t="s">
        <v>4018</v>
      </c>
      <c r="D1718" s="6" t="s">
        <v>1425</v>
      </c>
      <c r="E1718" s="6" t="s">
        <v>2761</v>
      </c>
      <c r="F1718" s="3">
        <v>2003</v>
      </c>
      <c r="G1718" s="6" t="s">
        <v>4019</v>
      </c>
    </row>
    <row r="1719" spans="1:7" x14ac:dyDescent="0.25">
      <c r="A1719" s="3" t="s">
        <v>245</v>
      </c>
      <c r="B1719" s="6" t="s">
        <v>4020</v>
      </c>
      <c r="C1719" s="6" t="s">
        <v>4021</v>
      </c>
      <c r="D1719" s="6"/>
      <c r="E1719" s="6" t="s">
        <v>347</v>
      </c>
      <c r="F1719" s="3">
        <v>2003</v>
      </c>
      <c r="G1719" s="6" t="s">
        <v>4022</v>
      </c>
    </row>
    <row r="1720" spans="1:7" x14ac:dyDescent="0.25">
      <c r="A1720" s="3" t="s">
        <v>245</v>
      </c>
      <c r="B1720" s="6" t="s">
        <v>715</v>
      </c>
      <c r="C1720" s="6" t="s">
        <v>343</v>
      </c>
      <c r="D1720" s="6" t="s">
        <v>4023</v>
      </c>
      <c r="E1720" s="6" t="s">
        <v>343</v>
      </c>
      <c r="F1720" s="3">
        <v>2003</v>
      </c>
      <c r="G1720" s="6" t="s">
        <v>4024</v>
      </c>
    </row>
    <row r="1721" spans="1:7" x14ac:dyDescent="0.25">
      <c r="A1721" s="3" t="s">
        <v>245</v>
      </c>
      <c r="B1721" s="6" t="s">
        <v>3456</v>
      </c>
      <c r="C1721" s="6" t="s">
        <v>1707</v>
      </c>
      <c r="D1721" s="6" t="s">
        <v>435</v>
      </c>
      <c r="E1721" s="6" t="s">
        <v>343</v>
      </c>
      <c r="F1721" s="3">
        <v>2003</v>
      </c>
      <c r="G1721" s="6" t="s">
        <v>4025</v>
      </c>
    </row>
    <row r="1722" spans="1:7" x14ac:dyDescent="0.25">
      <c r="A1722" s="3" t="s">
        <v>245</v>
      </c>
      <c r="B1722" s="6" t="s">
        <v>3614</v>
      </c>
      <c r="C1722" s="6" t="s">
        <v>2062</v>
      </c>
      <c r="D1722" s="6"/>
      <c r="E1722" s="6" t="s">
        <v>1014</v>
      </c>
      <c r="F1722" s="3">
        <v>2003</v>
      </c>
      <c r="G1722" s="6" t="s">
        <v>4026</v>
      </c>
    </row>
    <row r="1723" spans="1:7" x14ac:dyDescent="0.25">
      <c r="A1723" s="3" t="s">
        <v>245</v>
      </c>
      <c r="B1723" s="6" t="s">
        <v>3796</v>
      </c>
      <c r="C1723" s="6" t="s">
        <v>24</v>
      </c>
      <c r="D1723" s="6"/>
      <c r="E1723" s="6" t="s">
        <v>1325</v>
      </c>
      <c r="F1723" s="3">
        <v>2003</v>
      </c>
      <c r="G1723" s="6" t="s">
        <v>4027</v>
      </c>
    </row>
    <row r="1724" spans="1:7" x14ac:dyDescent="0.25">
      <c r="A1724" s="3" t="s">
        <v>245</v>
      </c>
      <c r="B1724" s="6" t="s">
        <v>3399</v>
      </c>
      <c r="C1724" s="6" t="s">
        <v>1155</v>
      </c>
      <c r="D1724" s="6" t="s">
        <v>774</v>
      </c>
      <c r="E1724" s="6" t="s">
        <v>306</v>
      </c>
      <c r="F1724" s="3">
        <v>2003</v>
      </c>
      <c r="G1724" s="6" t="s">
        <v>4028</v>
      </c>
    </row>
    <row r="1725" spans="1:7" x14ac:dyDescent="0.25">
      <c r="A1725" s="3" t="s">
        <v>245</v>
      </c>
      <c r="B1725" s="6" t="s">
        <v>4029</v>
      </c>
      <c r="C1725" s="6" t="s">
        <v>95</v>
      </c>
      <c r="D1725" s="6" t="s">
        <v>4030</v>
      </c>
      <c r="E1725" s="6" t="s">
        <v>1014</v>
      </c>
      <c r="F1725" s="3">
        <v>2003</v>
      </c>
      <c r="G1725" s="6" t="s">
        <v>4031</v>
      </c>
    </row>
    <row r="1726" spans="1:7" x14ac:dyDescent="0.25">
      <c r="A1726" s="3" t="s">
        <v>245</v>
      </c>
      <c r="B1726" s="6" t="s">
        <v>4032</v>
      </c>
      <c r="C1726" s="6" t="s">
        <v>4033</v>
      </c>
      <c r="D1726" s="6"/>
      <c r="E1726" s="6" t="s">
        <v>2747</v>
      </c>
      <c r="F1726" s="3">
        <v>2003</v>
      </c>
      <c r="G1726" s="6" t="s">
        <v>4034</v>
      </c>
    </row>
    <row r="1727" spans="1:7" x14ac:dyDescent="0.25">
      <c r="B1727" s="6" t="s">
        <v>4035</v>
      </c>
      <c r="C1727" s="6" t="s">
        <v>4036</v>
      </c>
      <c r="D1727" s="6" t="s">
        <v>2684</v>
      </c>
      <c r="E1727" s="6" t="s">
        <v>10</v>
      </c>
      <c r="F1727" s="3">
        <v>2003</v>
      </c>
      <c r="G1727" s="6" t="s">
        <v>4037</v>
      </c>
    </row>
    <row r="1728" spans="1:7" x14ac:dyDescent="0.25">
      <c r="B1728" s="2"/>
      <c r="C1728" s="2"/>
      <c r="D1728" s="6"/>
      <c r="E1728" s="6"/>
      <c r="G1728" s="6"/>
    </row>
    <row r="1729" spans="1:7" x14ac:dyDescent="0.25">
      <c r="A1729" s="3" t="s">
        <v>52</v>
      </c>
      <c r="B1729" s="6" t="s">
        <v>179</v>
      </c>
      <c r="C1729" s="6" t="s">
        <v>313</v>
      </c>
      <c r="D1729" s="6" t="s">
        <v>466</v>
      </c>
      <c r="E1729" s="6" t="s">
        <v>2177</v>
      </c>
      <c r="F1729" s="3">
        <v>2004</v>
      </c>
      <c r="G1729" s="6" t="s">
        <v>4038</v>
      </c>
    </row>
    <row r="1730" spans="1:7" x14ac:dyDescent="0.25">
      <c r="A1730" s="3" t="s">
        <v>52</v>
      </c>
      <c r="B1730" s="6" t="s">
        <v>4039</v>
      </c>
      <c r="C1730" s="6" t="s">
        <v>4040</v>
      </c>
      <c r="D1730" s="6"/>
      <c r="E1730" s="6" t="s">
        <v>1136</v>
      </c>
      <c r="F1730" s="3">
        <v>2004</v>
      </c>
      <c r="G1730" s="6" t="s">
        <v>4041</v>
      </c>
    </row>
    <row r="1731" spans="1:7" x14ac:dyDescent="0.25">
      <c r="A1731" s="3" t="s">
        <v>52</v>
      </c>
      <c r="B1731" s="6" t="s">
        <v>4042</v>
      </c>
      <c r="C1731" s="6" t="s">
        <v>4043</v>
      </c>
      <c r="D1731" s="6" t="s">
        <v>1275</v>
      </c>
      <c r="E1731" s="6" t="s">
        <v>3450</v>
      </c>
      <c r="F1731" s="3">
        <v>2004</v>
      </c>
      <c r="G1731" s="6" t="s">
        <v>4044</v>
      </c>
    </row>
    <row r="1732" spans="1:7" x14ac:dyDescent="0.25">
      <c r="A1732" s="3" t="s">
        <v>52</v>
      </c>
      <c r="B1732" s="6" t="s">
        <v>4045</v>
      </c>
      <c r="C1732" s="6" t="s">
        <v>409</v>
      </c>
      <c r="D1732" s="6" t="s">
        <v>417</v>
      </c>
      <c r="E1732" s="6" t="s">
        <v>1411</v>
      </c>
      <c r="F1732" s="3">
        <v>2004</v>
      </c>
      <c r="G1732" s="6" t="s">
        <v>4046</v>
      </c>
    </row>
    <row r="1733" spans="1:7" x14ac:dyDescent="0.25">
      <c r="A1733" s="3" t="s">
        <v>52</v>
      </c>
      <c r="B1733" s="6" t="s">
        <v>4047</v>
      </c>
      <c r="C1733" s="6" t="s">
        <v>1111</v>
      </c>
      <c r="D1733" s="6" t="s">
        <v>620</v>
      </c>
      <c r="E1733" s="6" t="s">
        <v>4003</v>
      </c>
      <c r="F1733" s="3">
        <v>2004</v>
      </c>
      <c r="G1733" s="6" t="s">
        <v>4048</v>
      </c>
    </row>
    <row r="1734" spans="1:7" x14ac:dyDescent="0.25">
      <c r="A1734" s="3" t="s">
        <v>52</v>
      </c>
      <c r="B1734" s="6" t="s">
        <v>4049</v>
      </c>
      <c r="C1734" s="6" t="s">
        <v>2575</v>
      </c>
      <c r="D1734" s="6" t="s">
        <v>882</v>
      </c>
      <c r="E1734" s="6" t="s">
        <v>3621</v>
      </c>
      <c r="F1734" s="3">
        <v>2004</v>
      </c>
      <c r="G1734" s="6" t="s">
        <v>4050</v>
      </c>
    </row>
    <row r="1735" spans="1:7" x14ac:dyDescent="0.25">
      <c r="A1735" s="3" t="s">
        <v>52</v>
      </c>
      <c r="B1735" s="6" t="s">
        <v>3815</v>
      </c>
      <c r="C1735" s="6" t="s">
        <v>409</v>
      </c>
      <c r="D1735" s="6" t="s">
        <v>774</v>
      </c>
      <c r="E1735" s="6" t="s">
        <v>306</v>
      </c>
      <c r="F1735" s="3">
        <v>2004</v>
      </c>
      <c r="G1735" s="6" t="s">
        <v>4051</v>
      </c>
    </row>
    <row r="1736" spans="1:7" x14ac:dyDescent="0.25">
      <c r="A1736" s="3" t="s">
        <v>52</v>
      </c>
      <c r="B1736" s="6" t="s">
        <v>4052</v>
      </c>
      <c r="C1736" s="6" t="s">
        <v>506</v>
      </c>
      <c r="D1736" s="6" t="s">
        <v>17</v>
      </c>
      <c r="E1736" s="6" t="s">
        <v>3621</v>
      </c>
      <c r="F1736" s="3">
        <v>2004</v>
      </c>
      <c r="G1736" s="6" t="s">
        <v>4053</v>
      </c>
    </row>
    <row r="1737" spans="1:7" x14ac:dyDescent="0.25">
      <c r="A1737" s="3" t="s">
        <v>52</v>
      </c>
      <c r="B1737" s="6" t="s">
        <v>4054</v>
      </c>
      <c r="C1737" s="6" t="s">
        <v>1049</v>
      </c>
      <c r="D1737" s="6" t="s">
        <v>20</v>
      </c>
      <c r="E1737" s="6" t="s">
        <v>2301</v>
      </c>
      <c r="F1737" s="3">
        <v>2004</v>
      </c>
      <c r="G1737" s="6" t="s">
        <v>4055</v>
      </c>
    </row>
    <row r="1738" spans="1:7" x14ac:dyDescent="0.25">
      <c r="A1738" s="3" t="s">
        <v>52</v>
      </c>
      <c r="B1738" s="6" t="s">
        <v>4056</v>
      </c>
      <c r="C1738" s="6" t="s">
        <v>2622</v>
      </c>
      <c r="D1738" s="6" t="s">
        <v>467</v>
      </c>
      <c r="E1738" s="6" t="s">
        <v>3621</v>
      </c>
      <c r="F1738" s="3">
        <v>2004</v>
      </c>
      <c r="G1738" s="6" t="s">
        <v>4057</v>
      </c>
    </row>
    <row r="1739" spans="1:7" x14ac:dyDescent="0.25">
      <c r="A1739" s="3" t="s">
        <v>52</v>
      </c>
      <c r="B1739" s="6" t="s">
        <v>4058</v>
      </c>
      <c r="C1739" s="6" t="s">
        <v>4059</v>
      </c>
      <c r="D1739" s="6" t="s">
        <v>8</v>
      </c>
      <c r="E1739" s="6" t="s">
        <v>2325</v>
      </c>
      <c r="F1739" s="3">
        <v>2004</v>
      </c>
      <c r="G1739" s="6" t="s">
        <v>4060</v>
      </c>
    </row>
    <row r="1740" spans="1:7" x14ac:dyDescent="0.25">
      <c r="A1740" s="3" t="s">
        <v>52</v>
      </c>
      <c r="B1740" s="6" t="s">
        <v>3272</v>
      </c>
      <c r="C1740" s="6" t="s">
        <v>4061</v>
      </c>
      <c r="D1740" s="6"/>
      <c r="E1740" s="6" t="s">
        <v>1055</v>
      </c>
      <c r="F1740" s="3">
        <v>2004</v>
      </c>
      <c r="G1740" s="6" t="s">
        <v>4062</v>
      </c>
    </row>
    <row r="1741" spans="1:7" x14ac:dyDescent="0.25">
      <c r="A1741" s="3" t="s">
        <v>52</v>
      </c>
      <c r="B1741" s="6" t="s">
        <v>1416</v>
      </c>
      <c r="C1741" s="6" t="s">
        <v>4063</v>
      </c>
      <c r="D1741" s="6"/>
      <c r="E1741" s="6" t="s">
        <v>3160</v>
      </c>
      <c r="F1741" s="3">
        <v>2004</v>
      </c>
      <c r="G1741" s="6" t="s">
        <v>4064</v>
      </c>
    </row>
    <row r="1742" spans="1:7" x14ac:dyDescent="0.25">
      <c r="A1742" s="3" t="s">
        <v>52</v>
      </c>
      <c r="B1742" s="6" t="s">
        <v>550</v>
      </c>
      <c r="C1742" s="6" t="s">
        <v>4065</v>
      </c>
      <c r="D1742" s="6" t="s">
        <v>4066</v>
      </c>
      <c r="E1742" s="6" t="s">
        <v>1411</v>
      </c>
      <c r="F1742" s="3">
        <v>2004</v>
      </c>
      <c r="G1742" s="6" t="s">
        <v>4067</v>
      </c>
    </row>
    <row r="1743" spans="1:7" x14ac:dyDescent="0.25">
      <c r="A1743" s="3" t="s">
        <v>52</v>
      </c>
      <c r="B1743" s="6" t="s">
        <v>4068</v>
      </c>
      <c r="C1743" s="6" t="s">
        <v>3710</v>
      </c>
      <c r="D1743" s="6" t="s">
        <v>882</v>
      </c>
      <c r="E1743" s="6" t="s">
        <v>3160</v>
      </c>
      <c r="F1743" s="3">
        <v>2004</v>
      </c>
      <c r="G1743" s="6" t="s">
        <v>4069</v>
      </c>
    </row>
    <row r="1744" spans="1:7" x14ac:dyDescent="0.25">
      <c r="A1744" s="3" t="s">
        <v>52</v>
      </c>
      <c r="B1744" s="6" t="s">
        <v>4070</v>
      </c>
      <c r="C1744" s="6" t="s">
        <v>2575</v>
      </c>
      <c r="D1744" s="6" t="s">
        <v>882</v>
      </c>
      <c r="E1744" s="6" t="s">
        <v>2761</v>
      </c>
      <c r="F1744" s="3">
        <v>2004</v>
      </c>
      <c r="G1744" s="6" t="s">
        <v>4071</v>
      </c>
    </row>
    <row r="1745" spans="1:7" x14ac:dyDescent="0.25">
      <c r="A1745" s="3" t="s">
        <v>52</v>
      </c>
      <c r="B1745" s="6" t="s">
        <v>4072</v>
      </c>
      <c r="C1745" s="6" t="s">
        <v>1314</v>
      </c>
      <c r="D1745" s="6" t="s">
        <v>466</v>
      </c>
      <c r="E1745" s="6" t="s">
        <v>3996</v>
      </c>
      <c r="F1745" s="3">
        <v>2004</v>
      </c>
      <c r="G1745" s="6" t="s">
        <v>4073</v>
      </c>
    </row>
    <row r="1746" spans="1:7" x14ac:dyDescent="0.25">
      <c r="A1746" s="3" t="s">
        <v>52</v>
      </c>
      <c r="B1746" s="6" t="s">
        <v>1492</v>
      </c>
      <c r="C1746" s="6" t="s">
        <v>4074</v>
      </c>
      <c r="D1746" s="6"/>
      <c r="E1746" s="6" t="s">
        <v>1568</v>
      </c>
      <c r="F1746" s="3">
        <v>2004</v>
      </c>
      <c r="G1746" s="6" t="s">
        <v>4075</v>
      </c>
    </row>
    <row r="1747" spans="1:7" x14ac:dyDescent="0.25">
      <c r="A1747" s="3" t="s">
        <v>52</v>
      </c>
      <c r="B1747" s="6" t="s">
        <v>4076</v>
      </c>
      <c r="C1747" s="6" t="s">
        <v>2352</v>
      </c>
      <c r="D1747" s="6" t="s">
        <v>2795</v>
      </c>
      <c r="E1747" s="6" t="s">
        <v>1686</v>
      </c>
      <c r="F1747" s="3">
        <v>2004</v>
      </c>
      <c r="G1747" s="6" t="s">
        <v>4077</v>
      </c>
    </row>
    <row r="1748" spans="1:7" x14ac:dyDescent="0.25">
      <c r="A1748" s="3" t="s">
        <v>52</v>
      </c>
      <c r="B1748" s="6" t="s">
        <v>4078</v>
      </c>
      <c r="C1748" s="6" t="s">
        <v>4079</v>
      </c>
      <c r="D1748" s="6" t="s">
        <v>487</v>
      </c>
      <c r="E1748" s="6" t="s">
        <v>306</v>
      </c>
      <c r="F1748" s="3">
        <v>2004</v>
      </c>
      <c r="G1748" s="6" t="s">
        <v>4080</v>
      </c>
    </row>
    <row r="1749" spans="1:7" x14ac:dyDescent="0.25">
      <c r="A1749" s="3" t="s">
        <v>52</v>
      </c>
      <c r="B1749" s="6" t="s">
        <v>4081</v>
      </c>
      <c r="C1749" s="6" t="s">
        <v>2996</v>
      </c>
      <c r="D1749" s="6"/>
      <c r="E1749" s="6" t="s">
        <v>3322</v>
      </c>
      <c r="F1749" s="3">
        <v>2004</v>
      </c>
      <c r="G1749" s="6" t="s">
        <v>4082</v>
      </c>
    </row>
    <row r="1750" spans="1:7" x14ac:dyDescent="0.25">
      <c r="A1750" s="3" t="s">
        <v>52</v>
      </c>
      <c r="B1750" s="6" t="s">
        <v>1505</v>
      </c>
      <c r="C1750" s="6" t="s">
        <v>2554</v>
      </c>
      <c r="D1750" s="6" t="s">
        <v>463</v>
      </c>
      <c r="E1750" s="6" t="s">
        <v>799</v>
      </c>
      <c r="F1750" s="3">
        <v>2004</v>
      </c>
      <c r="G1750" s="6" t="s">
        <v>4083</v>
      </c>
    </row>
    <row r="1751" spans="1:7" x14ac:dyDescent="0.25">
      <c r="A1751" s="3" t="s">
        <v>52</v>
      </c>
      <c r="B1751" s="6" t="s">
        <v>4084</v>
      </c>
      <c r="C1751" s="6" t="s">
        <v>4085</v>
      </c>
      <c r="D1751" s="6" t="s">
        <v>435</v>
      </c>
      <c r="E1751" s="6" t="s">
        <v>4086</v>
      </c>
      <c r="F1751" s="3">
        <v>2004</v>
      </c>
      <c r="G1751" s="6" t="s">
        <v>4087</v>
      </c>
    </row>
    <row r="1752" spans="1:7" x14ac:dyDescent="0.25">
      <c r="A1752" s="3" t="s">
        <v>52</v>
      </c>
      <c r="B1752" s="6" t="s">
        <v>4088</v>
      </c>
      <c r="C1752" s="6" t="s">
        <v>896</v>
      </c>
      <c r="D1752" s="6" t="s">
        <v>239</v>
      </c>
      <c r="E1752" s="6" t="s">
        <v>799</v>
      </c>
      <c r="F1752" s="3">
        <v>2004</v>
      </c>
      <c r="G1752" s="6" t="s">
        <v>4089</v>
      </c>
    </row>
    <row r="1753" spans="1:7" x14ac:dyDescent="0.25">
      <c r="A1753" s="3" t="s">
        <v>52</v>
      </c>
      <c r="B1753" s="6" t="s">
        <v>4090</v>
      </c>
      <c r="C1753" s="6" t="s">
        <v>1585</v>
      </c>
      <c r="D1753" s="6" t="s">
        <v>1668</v>
      </c>
      <c r="E1753" s="6" t="s">
        <v>2135</v>
      </c>
      <c r="F1753" s="3">
        <v>2004</v>
      </c>
      <c r="G1753" s="6" t="s">
        <v>4091</v>
      </c>
    </row>
    <row r="1754" spans="1:7" x14ac:dyDescent="0.25">
      <c r="A1754" s="3" t="s">
        <v>52</v>
      </c>
      <c r="B1754" s="6" t="s">
        <v>283</v>
      </c>
      <c r="C1754" s="6" t="s">
        <v>1668</v>
      </c>
      <c r="D1754" s="6" t="s">
        <v>553</v>
      </c>
      <c r="E1754" s="6" t="s">
        <v>2135</v>
      </c>
      <c r="F1754" s="3">
        <v>2004</v>
      </c>
      <c r="G1754" s="6" t="s">
        <v>4092</v>
      </c>
    </row>
    <row r="1755" spans="1:7" x14ac:dyDescent="0.25">
      <c r="A1755" s="3" t="s">
        <v>52</v>
      </c>
      <c r="B1755" s="6" t="s">
        <v>4093</v>
      </c>
      <c r="C1755" s="6" t="s">
        <v>2125</v>
      </c>
      <c r="D1755" s="6"/>
      <c r="E1755" s="6" t="s">
        <v>3160</v>
      </c>
      <c r="F1755" s="3">
        <v>2004</v>
      </c>
      <c r="G1755" s="6" t="s">
        <v>4094</v>
      </c>
    </row>
    <row r="1756" spans="1:7" x14ac:dyDescent="0.25">
      <c r="A1756" s="3" t="s">
        <v>52</v>
      </c>
      <c r="B1756" s="6" t="s">
        <v>4095</v>
      </c>
      <c r="C1756" s="6" t="s">
        <v>4096</v>
      </c>
      <c r="D1756" s="6" t="s">
        <v>2822</v>
      </c>
      <c r="E1756" s="6" t="s">
        <v>3322</v>
      </c>
      <c r="F1756" s="3">
        <v>2004</v>
      </c>
      <c r="G1756" s="6" t="s">
        <v>4097</v>
      </c>
    </row>
    <row r="1757" spans="1:7" x14ac:dyDescent="0.25">
      <c r="A1757" s="3" t="s">
        <v>52</v>
      </c>
      <c r="B1757" s="6" t="s">
        <v>4098</v>
      </c>
      <c r="C1757" s="6" t="s">
        <v>4099</v>
      </c>
      <c r="D1757" s="6" t="s">
        <v>4100</v>
      </c>
      <c r="E1757" s="6" t="s">
        <v>1169</v>
      </c>
      <c r="F1757" s="3">
        <v>2004</v>
      </c>
      <c r="G1757" s="6" t="s">
        <v>4101</v>
      </c>
    </row>
    <row r="1758" spans="1:7" x14ac:dyDescent="0.25">
      <c r="A1758" s="3" t="s">
        <v>52</v>
      </c>
      <c r="B1758" s="6" t="s">
        <v>628</v>
      </c>
      <c r="C1758" s="6" t="s">
        <v>4102</v>
      </c>
      <c r="D1758" s="6" t="s">
        <v>923</v>
      </c>
      <c r="E1758" s="6" t="s">
        <v>3297</v>
      </c>
      <c r="F1758" s="3">
        <v>2004</v>
      </c>
      <c r="G1758" s="6" t="s">
        <v>4103</v>
      </c>
    </row>
    <row r="1759" spans="1:7" x14ac:dyDescent="0.25">
      <c r="A1759" s="3" t="s">
        <v>52</v>
      </c>
      <c r="B1759" s="6" t="s">
        <v>1114</v>
      </c>
      <c r="C1759" s="6" t="s">
        <v>1314</v>
      </c>
      <c r="D1759" s="6" t="s">
        <v>1890</v>
      </c>
      <c r="E1759" s="6"/>
      <c r="F1759" s="3">
        <v>2004</v>
      </c>
      <c r="G1759" s="6" t="s">
        <v>4104</v>
      </c>
    </row>
    <row r="1760" spans="1:7" x14ac:dyDescent="0.25">
      <c r="A1760" s="3" t="s">
        <v>52</v>
      </c>
      <c r="B1760" s="6" t="s">
        <v>4105</v>
      </c>
      <c r="C1760" s="6" t="s">
        <v>594</v>
      </c>
      <c r="D1760" s="6" t="s">
        <v>4106</v>
      </c>
      <c r="E1760" s="6" t="s">
        <v>3621</v>
      </c>
      <c r="F1760" s="3">
        <v>2004</v>
      </c>
      <c r="G1760" s="6" t="s">
        <v>4107</v>
      </c>
    </row>
    <row r="1761" spans="1:7" x14ac:dyDescent="0.25">
      <c r="A1761" s="3" t="s">
        <v>52</v>
      </c>
      <c r="B1761" s="6" t="s">
        <v>4108</v>
      </c>
      <c r="C1761" s="6" t="s">
        <v>101</v>
      </c>
      <c r="D1761" s="6" t="s">
        <v>774</v>
      </c>
      <c r="E1761" s="6" t="s">
        <v>3322</v>
      </c>
      <c r="F1761" s="3">
        <v>2004</v>
      </c>
      <c r="G1761" s="6" t="s">
        <v>4109</v>
      </c>
    </row>
    <row r="1762" spans="1:7" x14ac:dyDescent="0.25">
      <c r="A1762" s="3" t="s">
        <v>52</v>
      </c>
      <c r="B1762" s="6" t="s">
        <v>4110</v>
      </c>
      <c r="C1762" s="6" t="s">
        <v>238</v>
      </c>
      <c r="D1762" s="6" t="s">
        <v>417</v>
      </c>
      <c r="E1762" s="6" t="s">
        <v>2165</v>
      </c>
      <c r="F1762" s="3">
        <v>2004</v>
      </c>
      <c r="G1762" s="6" t="s">
        <v>4111</v>
      </c>
    </row>
    <row r="1763" spans="1:7" x14ac:dyDescent="0.25">
      <c r="A1763" s="3" t="s">
        <v>52</v>
      </c>
      <c r="B1763" s="6" t="s">
        <v>4112</v>
      </c>
      <c r="C1763" s="6" t="s">
        <v>1275</v>
      </c>
      <c r="D1763" s="6" t="s">
        <v>165</v>
      </c>
      <c r="E1763" s="6" t="s">
        <v>343</v>
      </c>
      <c r="F1763" s="3">
        <v>2004</v>
      </c>
      <c r="G1763" s="6" t="s">
        <v>4113</v>
      </c>
    </row>
    <row r="1764" spans="1:7" x14ac:dyDescent="0.25">
      <c r="A1764" s="3" t="s">
        <v>52</v>
      </c>
      <c r="B1764" s="6" t="s">
        <v>4114</v>
      </c>
      <c r="C1764" s="6" t="s">
        <v>1502</v>
      </c>
      <c r="D1764" s="6" t="s">
        <v>109</v>
      </c>
      <c r="E1764" s="6" t="s">
        <v>3160</v>
      </c>
      <c r="F1764" s="3">
        <v>2004</v>
      </c>
      <c r="G1764" s="6" t="s">
        <v>4115</v>
      </c>
    </row>
    <row r="1765" spans="1:7" x14ac:dyDescent="0.25">
      <c r="A1765" s="3" t="s">
        <v>52</v>
      </c>
      <c r="B1765" s="6" t="s">
        <v>4116</v>
      </c>
      <c r="C1765" s="6" t="s">
        <v>4117</v>
      </c>
      <c r="D1765" s="6"/>
      <c r="E1765" s="6" t="s">
        <v>2747</v>
      </c>
      <c r="F1765" s="3">
        <v>2004</v>
      </c>
      <c r="G1765" s="6" t="s">
        <v>4118</v>
      </c>
    </row>
    <row r="1766" spans="1:7" x14ac:dyDescent="0.25">
      <c r="A1766" s="3" t="s">
        <v>52</v>
      </c>
      <c r="B1766" s="6" t="s">
        <v>869</v>
      </c>
      <c r="C1766" s="6" t="s">
        <v>4063</v>
      </c>
      <c r="D1766" s="6" t="s">
        <v>487</v>
      </c>
      <c r="E1766" s="6" t="s">
        <v>306</v>
      </c>
      <c r="F1766" s="3">
        <v>2004</v>
      </c>
      <c r="G1766" s="6" t="s">
        <v>4119</v>
      </c>
    </row>
    <row r="1767" spans="1:7" x14ac:dyDescent="0.25">
      <c r="A1767" s="3" t="s">
        <v>52</v>
      </c>
      <c r="B1767" s="6" t="s">
        <v>4120</v>
      </c>
      <c r="C1767" s="6" t="s">
        <v>2125</v>
      </c>
      <c r="D1767" s="6" t="s">
        <v>1192</v>
      </c>
      <c r="E1767" s="6" t="s">
        <v>3322</v>
      </c>
      <c r="F1767" s="3">
        <v>2004</v>
      </c>
      <c r="G1767" s="6" t="s">
        <v>4121</v>
      </c>
    </row>
    <row r="1768" spans="1:7" x14ac:dyDescent="0.25">
      <c r="A1768" s="3" t="s">
        <v>52</v>
      </c>
      <c r="B1768" s="6" t="s">
        <v>4122</v>
      </c>
      <c r="C1768" s="6" t="s">
        <v>4123</v>
      </c>
      <c r="D1768" s="6" t="s">
        <v>1155</v>
      </c>
      <c r="E1768" s="6" t="s">
        <v>3017</v>
      </c>
      <c r="F1768" s="3">
        <v>2004</v>
      </c>
      <c r="G1768" s="6" t="s">
        <v>4124</v>
      </c>
    </row>
    <row r="1769" spans="1:7" x14ac:dyDescent="0.25">
      <c r="A1769" s="3" t="s">
        <v>52</v>
      </c>
      <c r="B1769" s="6" t="s">
        <v>4125</v>
      </c>
      <c r="C1769" s="6" t="s">
        <v>4126</v>
      </c>
      <c r="D1769" s="6"/>
      <c r="E1769" s="6" t="s">
        <v>1055</v>
      </c>
      <c r="F1769" s="3">
        <v>2004</v>
      </c>
      <c r="G1769" s="6" t="s">
        <v>4127</v>
      </c>
    </row>
    <row r="1770" spans="1:7" x14ac:dyDescent="0.25">
      <c r="A1770" s="3" t="s">
        <v>52</v>
      </c>
      <c r="B1770" s="6" t="s">
        <v>4128</v>
      </c>
      <c r="C1770" s="6" t="s">
        <v>151</v>
      </c>
      <c r="D1770" s="6" t="s">
        <v>101</v>
      </c>
      <c r="E1770" s="6" t="s">
        <v>3450</v>
      </c>
      <c r="F1770" s="3">
        <v>2004</v>
      </c>
      <c r="G1770" s="6" t="s">
        <v>4129</v>
      </c>
    </row>
    <row r="1771" spans="1:7" x14ac:dyDescent="0.25">
      <c r="A1771" s="3" t="s">
        <v>52</v>
      </c>
      <c r="B1771" s="6" t="s">
        <v>4130</v>
      </c>
      <c r="C1771" s="6" t="s">
        <v>4131</v>
      </c>
      <c r="D1771" s="6" t="s">
        <v>467</v>
      </c>
      <c r="E1771" s="6" t="s">
        <v>2747</v>
      </c>
      <c r="F1771" s="3">
        <v>2004</v>
      </c>
      <c r="G1771" s="6" t="s">
        <v>4132</v>
      </c>
    </row>
    <row r="1772" spans="1:7" x14ac:dyDescent="0.25">
      <c r="A1772" s="3" t="s">
        <v>52</v>
      </c>
      <c r="B1772" s="6" t="s">
        <v>4133</v>
      </c>
      <c r="C1772" s="6" t="s">
        <v>4134</v>
      </c>
      <c r="D1772" s="6" t="s">
        <v>4135</v>
      </c>
      <c r="E1772" s="6"/>
      <c r="F1772" s="3">
        <v>2004</v>
      </c>
      <c r="G1772" s="6" t="s">
        <v>4136</v>
      </c>
    </row>
    <row r="1773" spans="1:7" x14ac:dyDescent="0.25">
      <c r="A1773" s="3" t="s">
        <v>52</v>
      </c>
      <c r="B1773" s="6" t="s">
        <v>4137</v>
      </c>
      <c r="C1773" s="6" t="s">
        <v>4138</v>
      </c>
      <c r="D1773" s="6"/>
      <c r="E1773" s="6" t="s">
        <v>3621</v>
      </c>
      <c r="F1773" s="3">
        <v>2004</v>
      </c>
      <c r="G1773" s="6" t="s">
        <v>4139</v>
      </c>
    </row>
    <row r="1774" spans="1:7" x14ac:dyDescent="0.25">
      <c r="A1774" s="3" t="s">
        <v>52</v>
      </c>
      <c r="B1774" s="6" t="s">
        <v>661</v>
      </c>
      <c r="C1774" s="6" t="s">
        <v>3585</v>
      </c>
      <c r="D1774" s="6" t="s">
        <v>168</v>
      </c>
      <c r="E1774" s="6" t="s">
        <v>2761</v>
      </c>
      <c r="F1774" s="3">
        <v>2004</v>
      </c>
      <c r="G1774" s="6" t="s">
        <v>4140</v>
      </c>
    </row>
    <row r="1775" spans="1:7" x14ac:dyDescent="0.25">
      <c r="A1775" s="3" t="s">
        <v>52</v>
      </c>
      <c r="B1775" s="6" t="s">
        <v>4141</v>
      </c>
      <c r="C1775" s="6" t="s">
        <v>4142</v>
      </c>
      <c r="D1775" s="6"/>
      <c r="E1775" s="6" t="s">
        <v>1055</v>
      </c>
      <c r="F1775" s="3">
        <v>2004</v>
      </c>
      <c r="G1775" s="6" t="s">
        <v>4143</v>
      </c>
    </row>
    <row r="1776" spans="1:7" x14ac:dyDescent="0.25">
      <c r="A1776" s="3" t="s">
        <v>245</v>
      </c>
      <c r="B1776" s="6" t="s">
        <v>3264</v>
      </c>
      <c r="C1776" s="6" t="s">
        <v>2557</v>
      </c>
      <c r="D1776" s="6" t="s">
        <v>1192</v>
      </c>
      <c r="E1776" s="6" t="s">
        <v>1169</v>
      </c>
      <c r="F1776" s="3">
        <v>2004</v>
      </c>
      <c r="G1776" s="6" t="s">
        <v>4144</v>
      </c>
    </row>
    <row r="1777" spans="1:7" x14ac:dyDescent="0.25">
      <c r="A1777" s="3" t="s">
        <v>245</v>
      </c>
      <c r="B1777" s="6" t="s">
        <v>4145</v>
      </c>
      <c r="C1777" s="6" t="s">
        <v>2027</v>
      </c>
      <c r="D1777" s="6"/>
      <c r="E1777" s="6" t="s">
        <v>4146</v>
      </c>
      <c r="F1777" s="3">
        <v>2004</v>
      </c>
      <c r="G1777" s="6" t="s">
        <v>4147</v>
      </c>
    </row>
    <row r="1778" spans="1:7" x14ac:dyDescent="0.25">
      <c r="A1778" s="3" t="s">
        <v>245</v>
      </c>
      <c r="B1778" s="6" t="s">
        <v>4148</v>
      </c>
      <c r="C1778" s="6" t="s">
        <v>4149</v>
      </c>
      <c r="D1778" s="6" t="s">
        <v>4150</v>
      </c>
      <c r="E1778" s="6" t="s">
        <v>1014</v>
      </c>
      <c r="F1778" s="3">
        <v>2004</v>
      </c>
      <c r="G1778" s="6" t="s">
        <v>4151</v>
      </c>
    </row>
    <row r="1779" spans="1:7" x14ac:dyDescent="0.25">
      <c r="A1779" s="3" t="s">
        <v>245</v>
      </c>
      <c r="B1779" s="6" t="s">
        <v>4152</v>
      </c>
      <c r="C1779" s="6" t="s">
        <v>1714</v>
      </c>
      <c r="D1779" s="6" t="s">
        <v>882</v>
      </c>
      <c r="E1779" s="6" t="s">
        <v>1014</v>
      </c>
      <c r="F1779" s="3">
        <v>2004</v>
      </c>
      <c r="G1779" s="6" t="s">
        <v>4153</v>
      </c>
    </row>
    <row r="1780" spans="1:7" x14ac:dyDescent="0.25">
      <c r="A1780" s="3" t="s">
        <v>245</v>
      </c>
      <c r="B1780" s="6" t="s">
        <v>4154</v>
      </c>
      <c r="C1780" s="6" t="s">
        <v>1191</v>
      </c>
      <c r="D1780" s="6" t="s">
        <v>774</v>
      </c>
      <c r="E1780" s="6" t="s">
        <v>4155</v>
      </c>
      <c r="F1780" s="3">
        <v>2004</v>
      </c>
      <c r="G1780" s="6" t="s">
        <v>4156</v>
      </c>
    </row>
    <row r="1781" spans="1:7" x14ac:dyDescent="0.25">
      <c r="B1781" s="2"/>
      <c r="C1781" s="2"/>
      <c r="D1781" s="6"/>
      <c r="E1781" s="6"/>
      <c r="G1781" s="6"/>
    </row>
    <row r="1782" spans="1:7" x14ac:dyDescent="0.25">
      <c r="A1782" s="3" t="s">
        <v>52</v>
      </c>
      <c r="B1782" s="6" t="s">
        <v>4157</v>
      </c>
      <c r="C1782" s="6" t="s">
        <v>4158</v>
      </c>
      <c r="D1782" s="6" t="s">
        <v>882</v>
      </c>
      <c r="E1782" s="6" t="s">
        <v>3810</v>
      </c>
      <c r="F1782" s="3">
        <v>2005</v>
      </c>
      <c r="G1782" s="6" t="s">
        <v>4159</v>
      </c>
    </row>
    <row r="1783" spans="1:7" x14ac:dyDescent="0.25">
      <c r="A1783" s="3" t="s">
        <v>52</v>
      </c>
      <c r="B1783" s="6" t="s">
        <v>4160</v>
      </c>
      <c r="C1783" s="6" t="s">
        <v>2833</v>
      </c>
      <c r="D1783" s="6" t="s">
        <v>4161</v>
      </c>
      <c r="E1783" s="6" t="s">
        <v>3160</v>
      </c>
      <c r="F1783" s="3">
        <v>2005</v>
      </c>
      <c r="G1783" s="6" t="s">
        <v>4162</v>
      </c>
    </row>
    <row r="1784" spans="1:7" x14ac:dyDescent="0.25">
      <c r="A1784" s="3" t="s">
        <v>52</v>
      </c>
      <c r="B1784" s="6" t="s">
        <v>873</v>
      </c>
      <c r="C1784" s="6" t="s">
        <v>4163</v>
      </c>
      <c r="D1784" s="6" t="s">
        <v>109</v>
      </c>
      <c r="E1784" s="6" t="s">
        <v>4164</v>
      </c>
      <c r="F1784" s="3">
        <v>2005</v>
      </c>
      <c r="G1784" s="6" t="s">
        <v>4165</v>
      </c>
    </row>
    <row r="1785" spans="1:7" x14ac:dyDescent="0.25">
      <c r="A1785" s="3" t="s">
        <v>52</v>
      </c>
      <c r="B1785" s="6" t="s">
        <v>4166</v>
      </c>
      <c r="C1785" s="6" t="s">
        <v>3112</v>
      </c>
      <c r="D1785" s="6" t="s">
        <v>3351</v>
      </c>
      <c r="E1785" s="6" t="s">
        <v>2761</v>
      </c>
      <c r="F1785" s="3">
        <v>2005</v>
      </c>
      <c r="G1785" s="6" t="s">
        <v>4167</v>
      </c>
    </row>
    <row r="1786" spans="1:7" x14ac:dyDescent="0.25">
      <c r="A1786" s="3" t="s">
        <v>52</v>
      </c>
      <c r="B1786" s="6" t="s">
        <v>4168</v>
      </c>
      <c r="C1786" s="6" t="s">
        <v>2229</v>
      </c>
      <c r="D1786" s="6" t="s">
        <v>417</v>
      </c>
      <c r="E1786" s="6" t="s">
        <v>3810</v>
      </c>
      <c r="F1786" s="3">
        <v>2005</v>
      </c>
      <c r="G1786" s="6" t="s">
        <v>4169</v>
      </c>
    </row>
    <row r="1787" spans="1:7" x14ac:dyDescent="0.25">
      <c r="A1787" s="3" t="s">
        <v>52</v>
      </c>
      <c r="B1787" s="6" t="s">
        <v>4170</v>
      </c>
      <c r="C1787" s="6" t="s">
        <v>4171</v>
      </c>
      <c r="D1787" s="6" t="s">
        <v>463</v>
      </c>
      <c r="E1787" s="6" t="s">
        <v>1846</v>
      </c>
      <c r="F1787" s="3">
        <v>2005</v>
      </c>
      <c r="G1787" s="6" t="s">
        <v>4172</v>
      </c>
    </row>
    <row r="1788" spans="1:7" x14ac:dyDescent="0.25">
      <c r="A1788" s="3" t="s">
        <v>52</v>
      </c>
      <c r="B1788" s="6" t="s">
        <v>1014</v>
      </c>
      <c r="C1788" s="6" t="s">
        <v>4173</v>
      </c>
      <c r="D1788" s="6" t="s">
        <v>553</v>
      </c>
      <c r="E1788" s="6" t="s">
        <v>3604</v>
      </c>
      <c r="F1788" s="3">
        <v>2005</v>
      </c>
      <c r="G1788" s="6" t="s">
        <v>4174</v>
      </c>
    </row>
    <row r="1789" spans="1:7" x14ac:dyDescent="0.25">
      <c r="A1789" s="3" t="s">
        <v>52</v>
      </c>
      <c r="B1789" s="6" t="s">
        <v>4175</v>
      </c>
      <c r="C1789" s="6" t="s">
        <v>3112</v>
      </c>
      <c r="D1789" s="6" t="s">
        <v>520</v>
      </c>
      <c r="E1789" s="6" t="s">
        <v>799</v>
      </c>
      <c r="F1789" s="3">
        <v>2005</v>
      </c>
      <c r="G1789" s="6" t="s">
        <v>4176</v>
      </c>
    </row>
    <row r="1790" spans="1:7" x14ac:dyDescent="0.25">
      <c r="A1790" s="3" t="s">
        <v>52</v>
      </c>
      <c r="B1790" s="6" t="s">
        <v>4177</v>
      </c>
      <c r="C1790" s="6" t="s">
        <v>3667</v>
      </c>
      <c r="D1790" s="6" t="s">
        <v>1177</v>
      </c>
      <c r="E1790" s="6" t="s">
        <v>2135</v>
      </c>
      <c r="F1790" s="3">
        <v>2005</v>
      </c>
      <c r="G1790" s="6" t="s">
        <v>4178</v>
      </c>
    </row>
    <row r="1791" spans="1:7" x14ac:dyDescent="0.25">
      <c r="A1791" s="3" t="s">
        <v>52</v>
      </c>
      <c r="B1791" s="6" t="s">
        <v>1338</v>
      </c>
      <c r="C1791" s="6" t="s">
        <v>2962</v>
      </c>
      <c r="D1791" s="6"/>
      <c r="E1791" s="6" t="s">
        <v>10</v>
      </c>
      <c r="F1791" s="3">
        <v>2005</v>
      </c>
      <c r="G1791" s="6" t="s">
        <v>4179</v>
      </c>
    </row>
    <row r="1792" spans="1:7" x14ac:dyDescent="0.25">
      <c r="A1792" s="3" t="s">
        <v>52</v>
      </c>
      <c r="B1792" s="6" t="s">
        <v>4180</v>
      </c>
      <c r="C1792" s="6" t="s">
        <v>594</v>
      </c>
      <c r="D1792" s="6" t="s">
        <v>882</v>
      </c>
      <c r="E1792" s="6" t="s">
        <v>3654</v>
      </c>
      <c r="F1792" s="3">
        <v>2005</v>
      </c>
      <c r="G1792" s="6" t="s">
        <v>4181</v>
      </c>
    </row>
    <row r="1793" spans="1:7" x14ac:dyDescent="0.25">
      <c r="A1793" s="3" t="s">
        <v>52</v>
      </c>
      <c r="B1793" s="6" t="s">
        <v>4182</v>
      </c>
      <c r="C1793" s="6" t="s">
        <v>2862</v>
      </c>
      <c r="D1793" s="6"/>
      <c r="E1793" s="6" t="s">
        <v>1423</v>
      </c>
      <c r="F1793" s="3">
        <v>2005</v>
      </c>
      <c r="G1793" s="6" t="s">
        <v>4183</v>
      </c>
    </row>
    <row r="1794" spans="1:7" x14ac:dyDescent="0.25">
      <c r="A1794" s="3" t="s">
        <v>52</v>
      </c>
      <c r="B1794" s="6" t="s">
        <v>4184</v>
      </c>
      <c r="C1794" s="6" t="s">
        <v>4185</v>
      </c>
      <c r="D1794" s="6" t="s">
        <v>417</v>
      </c>
      <c r="E1794" s="6" t="s">
        <v>3297</v>
      </c>
      <c r="F1794" s="3">
        <v>2005</v>
      </c>
      <c r="G1794" s="6" t="s">
        <v>4186</v>
      </c>
    </row>
    <row r="1795" spans="1:7" x14ac:dyDescent="0.25">
      <c r="A1795" s="3" t="s">
        <v>52</v>
      </c>
      <c r="B1795" s="6" t="s">
        <v>12</v>
      </c>
      <c r="C1795" s="6" t="s">
        <v>1322</v>
      </c>
      <c r="D1795" s="6" t="s">
        <v>1211</v>
      </c>
      <c r="E1795" s="6" t="s">
        <v>3160</v>
      </c>
      <c r="F1795" s="3">
        <v>2005</v>
      </c>
      <c r="G1795" s="6" t="s">
        <v>4187</v>
      </c>
    </row>
    <row r="1796" spans="1:7" x14ac:dyDescent="0.25">
      <c r="A1796" s="3" t="s">
        <v>52</v>
      </c>
      <c r="B1796" s="6" t="s">
        <v>4188</v>
      </c>
      <c r="C1796" s="6" t="s">
        <v>1707</v>
      </c>
      <c r="D1796" s="6" t="s">
        <v>4189</v>
      </c>
      <c r="E1796" s="6" t="s">
        <v>3224</v>
      </c>
      <c r="F1796" s="3">
        <v>2005</v>
      </c>
      <c r="G1796" s="6" t="s">
        <v>4190</v>
      </c>
    </row>
    <row r="1797" spans="1:7" x14ac:dyDescent="0.25">
      <c r="A1797" s="3" t="s">
        <v>52</v>
      </c>
      <c r="B1797" s="6" t="s">
        <v>613</v>
      </c>
      <c r="C1797" s="6" t="s">
        <v>869</v>
      </c>
      <c r="D1797" s="6" t="s">
        <v>101</v>
      </c>
      <c r="E1797" s="6" t="s">
        <v>2761</v>
      </c>
      <c r="F1797" s="3">
        <v>2005</v>
      </c>
      <c r="G1797" s="6" t="s">
        <v>4191</v>
      </c>
    </row>
    <row r="1798" spans="1:7" x14ac:dyDescent="0.25">
      <c r="A1798" s="3" t="s">
        <v>52</v>
      </c>
      <c r="B1798" s="6" t="s">
        <v>2436</v>
      </c>
      <c r="C1798" s="6" t="s">
        <v>4192</v>
      </c>
      <c r="D1798" s="6"/>
      <c r="E1798" s="6" t="s">
        <v>3450</v>
      </c>
      <c r="F1798" s="3">
        <v>2005</v>
      </c>
      <c r="G1798" s="6" t="s">
        <v>4193</v>
      </c>
    </row>
    <row r="1799" spans="1:7" x14ac:dyDescent="0.25">
      <c r="A1799" s="3" t="s">
        <v>52</v>
      </c>
      <c r="B1799" s="6" t="s">
        <v>4194</v>
      </c>
      <c r="C1799" s="6" t="s">
        <v>4195</v>
      </c>
      <c r="D1799" s="6" t="s">
        <v>553</v>
      </c>
      <c r="E1799" s="6" t="s">
        <v>4196</v>
      </c>
      <c r="F1799" s="3">
        <v>2005</v>
      </c>
      <c r="G1799" s="6" t="s">
        <v>4197</v>
      </c>
    </row>
    <row r="1800" spans="1:7" x14ac:dyDescent="0.25">
      <c r="A1800" s="3" t="s">
        <v>52</v>
      </c>
      <c r="B1800" s="6" t="s">
        <v>2195</v>
      </c>
      <c r="C1800" s="6" t="s">
        <v>3710</v>
      </c>
      <c r="D1800" s="6"/>
      <c r="E1800" s="6" t="s">
        <v>2301</v>
      </c>
      <c r="F1800" s="3">
        <v>2005</v>
      </c>
      <c r="G1800" s="6" t="s">
        <v>4198</v>
      </c>
    </row>
    <row r="1801" spans="1:7" x14ac:dyDescent="0.25">
      <c r="A1801" s="3" t="s">
        <v>52</v>
      </c>
      <c r="B1801" s="6" t="s">
        <v>4199</v>
      </c>
      <c r="C1801" s="6" t="s">
        <v>409</v>
      </c>
      <c r="D1801" s="6" t="s">
        <v>4200</v>
      </c>
      <c r="E1801" s="6" t="s">
        <v>2165</v>
      </c>
      <c r="F1801" s="3">
        <v>2005</v>
      </c>
      <c r="G1801" s="6" t="s">
        <v>4201</v>
      </c>
    </row>
    <row r="1802" spans="1:7" x14ac:dyDescent="0.25">
      <c r="A1802" s="3" t="s">
        <v>52</v>
      </c>
      <c r="B1802" s="6" t="s">
        <v>4202</v>
      </c>
      <c r="C1802" s="6" t="s">
        <v>101</v>
      </c>
      <c r="D1802" s="6" t="s">
        <v>8</v>
      </c>
      <c r="E1802" s="6" t="s">
        <v>3297</v>
      </c>
      <c r="F1802" s="3">
        <v>2005</v>
      </c>
      <c r="G1802" s="6" t="s">
        <v>4203</v>
      </c>
    </row>
    <row r="1803" spans="1:7" x14ac:dyDescent="0.25">
      <c r="A1803" s="3" t="s">
        <v>52</v>
      </c>
      <c r="B1803" s="6" t="s">
        <v>454</v>
      </c>
      <c r="C1803" s="6" t="s">
        <v>20</v>
      </c>
      <c r="D1803" s="6" t="s">
        <v>882</v>
      </c>
      <c r="E1803" s="6" t="s">
        <v>1846</v>
      </c>
      <c r="F1803" s="3">
        <v>2005</v>
      </c>
      <c r="G1803" s="6" t="s">
        <v>4204</v>
      </c>
    </row>
    <row r="1804" spans="1:7" x14ac:dyDescent="0.25">
      <c r="A1804" s="3" t="s">
        <v>52</v>
      </c>
      <c r="B1804" s="6" t="s">
        <v>4205</v>
      </c>
      <c r="C1804" s="6" t="s">
        <v>4206</v>
      </c>
      <c r="D1804" s="6"/>
      <c r="E1804" s="6" t="s">
        <v>1471</v>
      </c>
      <c r="F1804" s="3">
        <v>2005</v>
      </c>
      <c r="G1804" s="6" t="s">
        <v>4207</v>
      </c>
    </row>
    <row r="1805" spans="1:7" x14ac:dyDescent="0.25">
      <c r="A1805" s="3" t="s">
        <v>52</v>
      </c>
      <c r="B1805" s="6" t="s">
        <v>412</v>
      </c>
      <c r="C1805" s="6" t="s">
        <v>2440</v>
      </c>
      <c r="D1805" s="6" t="s">
        <v>553</v>
      </c>
      <c r="E1805" s="6" t="s">
        <v>2325</v>
      </c>
      <c r="F1805" s="3">
        <v>2005</v>
      </c>
      <c r="G1805" s="6" t="s">
        <v>4208</v>
      </c>
    </row>
    <row r="1806" spans="1:7" x14ac:dyDescent="0.25">
      <c r="A1806" s="3" t="s">
        <v>52</v>
      </c>
      <c r="B1806" s="6" t="s">
        <v>4209</v>
      </c>
      <c r="C1806" s="6" t="s">
        <v>1111</v>
      </c>
      <c r="D1806" s="6" t="s">
        <v>882</v>
      </c>
      <c r="E1806" s="6" t="s">
        <v>1423</v>
      </c>
      <c r="F1806" s="3">
        <v>2005</v>
      </c>
      <c r="G1806" s="6" t="s">
        <v>4210</v>
      </c>
    </row>
    <row r="1807" spans="1:7" x14ac:dyDescent="0.25">
      <c r="A1807" s="3" t="s">
        <v>52</v>
      </c>
      <c r="B1807" s="6" t="s">
        <v>3989</v>
      </c>
      <c r="C1807" s="6" t="s">
        <v>4211</v>
      </c>
      <c r="D1807" s="6"/>
      <c r="E1807" s="6" t="s">
        <v>3450</v>
      </c>
      <c r="F1807" s="3">
        <v>2005</v>
      </c>
      <c r="G1807" s="6" t="s">
        <v>4212</v>
      </c>
    </row>
    <row r="1808" spans="1:7" x14ac:dyDescent="0.25">
      <c r="A1808" s="3" t="s">
        <v>52</v>
      </c>
      <c r="B1808" s="6" t="s">
        <v>4213</v>
      </c>
      <c r="C1808" s="6" t="s">
        <v>4214</v>
      </c>
      <c r="D1808" s="6"/>
      <c r="E1808" s="6" t="s">
        <v>3160</v>
      </c>
      <c r="F1808" s="3">
        <v>2005</v>
      </c>
      <c r="G1808" s="6" t="s">
        <v>4215</v>
      </c>
    </row>
    <row r="1809" spans="1:7" x14ac:dyDescent="0.25">
      <c r="A1809" s="3" t="s">
        <v>52</v>
      </c>
      <c r="B1809" s="6" t="s">
        <v>4216</v>
      </c>
      <c r="C1809" s="6" t="s">
        <v>4217</v>
      </c>
      <c r="D1809" s="6"/>
      <c r="E1809" s="6" t="s">
        <v>2489</v>
      </c>
      <c r="F1809" s="3">
        <v>2005</v>
      </c>
      <c r="G1809" s="6" t="s">
        <v>4218</v>
      </c>
    </row>
    <row r="1810" spans="1:7" x14ac:dyDescent="0.25">
      <c r="A1810" s="3" t="s">
        <v>52</v>
      </c>
      <c r="B1810" s="6" t="s">
        <v>182</v>
      </c>
      <c r="C1810" s="6" t="s">
        <v>3269</v>
      </c>
      <c r="D1810" s="6" t="s">
        <v>553</v>
      </c>
      <c r="E1810" s="6" t="s">
        <v>1014</v>
      </c>
      <c r="F1810" s="3">
        <v>2005</v>
      </c>
      <c r="G1810" s="6" t="s">
        <v>4219</v>
      </c>
    </row>
    <row r="1811" spans="1:7" x14ac:dyDescent="0.25">
      <c r="A1811" s="3" t="s">
        <v>52</v>
      </c>
      <c r="B1811" s="6" t="s">
        <v>2634</v>
      </c>
      <c r="C1811" s="6" t="s">
        <v>4220</v>
      </c>
      <c r="D1811" s="6" t="s">
        <v>416</v>
      </c>
      <c r="E1811" s="6" t="s">
        <v>1471</v>
      </c>
      <c r="F1811" s="3">
        <v>2005</v>
      </c>
      <c r="G1811" s="6" t="s">
        <v>4221</v>
      </c>
    </row>
    <row r="1812" spans="1:7" x14ac:dyDescent="0.25">
      <c r="A1812" s="3" t="s">
        <v>52</v>
      </c>
      <c r="B1812" s="6" t="s">
        <v>594</v>
      </c>
      <c r="C1812" s="6" t="s">
        <v>4222</v>
      </c>
      <c r="D1812" s="6"/>
      <c r="E1812" s="6" t="s">
        <v>2761</v>
      </c>
      <c r="F1812" s="3">
        <v>2005</v>
      </c>
      <c r="G1812" s="6" t="s">
        <v>4223</v>
      </c>
    </row>
    <row r="1813" spans="1:7" x14ac:dyDescent="0.25">
      <c r="A1813" s="3" t="s">
        <v>52</v>
      </c>
      <c r="B1813" s="6" t="s">
        <v>4224</v>
      </c>
      <c r="C1813" s="6" t="s">
        <v>4225</v>
      </c>
      <c r="D1813" s="6"/>
      <c r="E1813" s="6" t="s">
        <v>3078</v>
      </c>
      <c r="F1813" s="3">
        <v>2005</v>
      </c>
      <c r="G1813" s="6" t="s">
        <v>4226</v>
      </c>
    </row>
    <row r="1814" spans="1:7" x14ac:dyDescent="0.25">
      <c r="A1814" s="3" t="s">
        <v>52</v>
      </c>
      <c r="B1814" s="6" t="s">
        <v>4227</v>
      </c>
      <c r="C1814" s="6" t="s">
        <v>578</v>
      </c>
      <c r="D1814" s="6" t="s">
        <v>435</v>
      </c>
      <c r="E1814" s="6" t="s">
        <v>799</v>
      </c>
      <c r="F1814" s="3">
        <v>2005</v>
      </c>
      <c r="G1814" s="6" t="s">
        <v>4228</v>
      </c>
    </row>
    <row r="1815" spans="1:7" x14ac:dyDescent="0.25">
      <c r="A1815" s="3" t="s">
        <v>52</v>
      </c>
      <c r="B1815" s="6" t="s">
        <v>4229</v>
      </c>
      <c r="C1815" s="6" t="s">
        <v>1562</v>
      </c>
      <c r="D1815" s="6" t="s">
        <v>4230</v>
      </c>
      <c r="E1815" s="6" t="s">
        <v>3160</v>
      </c>
      <c r="F1815" s="3">
        <v>2005</v>
      </c>
      <c r="G1815" s="6" t="s">
        <v>4231</v>
      </c>
    </row>
    <row r="1816" spans="1:7" x14ac:dyDescent="0.25">
      <c r="A1816" s="3" t="s">
        <v>245</v>
      </c>
      <c r="B1816" s="6" t="s">
        <v>4160</v>
      </c>
      <c r="C1816" s="6" t="s">
        <v>409</v>
      </c>
      <c r="D1816" s="6" t="s">
        <v>194</v>
      </c>
      <c r="E1816" s="6" t="s">
        <v>4232</v>
      </c>
      <c r="F1816" s="3">
        <v>2005</v>
      </c>
      <c r="G1816" s="6" t="s">
        <v>4233</v>
      </c>
    </row>
    <row r="1817" spans="1:7" x14ac:dyDescent="0.25">
      <c r="A1817" s="3" t="s">
        <v>245</v>
      </c>
      <c r="B1817" s="6" t="s">
        <v>3591</v>
      </c>
      <c r="C1817" s="6" t="s">
        <v>3592</v>
      </c>
      <c r="D1817" s="6"/>
      <c r="E1817" s="6" t="s">
        <v>1014</v>
      </c>
      <c r="F1817" s="3">
        <v>2005</v>
      </c>
      <c r="G1817" s="6" t="s">
        <v>4234</v>
      </c>
    </row>
    <row r="1818" spans="1:7" x14ac:dyDescent="0.25">
      <c r="A1818" s="3" t="s">
        <v>245</v>
      </c>
      <c r="B1818" s="6" t="s">
        <v>4235</v>
      </c>
      <c r="C1818" s="6" t="s">
        <v>1924</v>
      </c>
      <c r="D1818" s="6" t="s">
        <v>487</v>
      </c>
      <c r="E1818" s="6" t="s">
        <v>3160</v>
      </c>
      <c r="F1818" s="3">
        <v>2005</v>
      </c>
      <c r="G1818" s="6" t="s">
        <v>4236</v>
      </c>
    </row>
    <row r="1819" spans="1:7" x14ac:dyDescent="0.25">
      <c r="A1819" s="3" t="s">
        <v>245</v>
      </c>
      <c r="B1819" s="6" t="s">
        <v>1573</v>
      </c>
      <c r="C1819" s="6" t="s">
        <v>581</v>
      </c>
      <c r="D1819" s="6"/>
      <c r="E1819" s="6" t="s">
        <v>1402</v>
      </c>
      <c r="F1819" s="3">
        <v>2005</v>
      </c>
      <c r="G1819" s="6" t="s">
        <v>4237</v>
      </c>
    </row>
    <row r="1820" spans="1:7" x14ac:dyDescent="0.25">
      <c r="A1820" s="3" t="s">
        <v>245</v>
      </c>
      <c r="B1820" s="6" t="s">
        <v>2753</v>
      </c>
      <c r="C1820" s="6" t="s">
        <v>3804</v>
      </c>
      <c r="D1820" s="6" t="s">
        <v>4238</v>
      </c>
      <c r="E1820" s="6" t="s">
        <v>1664</v>
      </c>
      <c r="F1820" s="3">
        <v>2005</v>
      </c>
      <c r="G1820" s="6" t="s">
        <v>4239</v>
      </c>
    </row>
    <row r="1821" spans="1:7" x14ac:dyDescent="0.25">
      <c r="A1821" s="3" t="s">
        <v>245</v>
      </c>
      <c r="B1821" s="6" t="s">
        <v>4240</v>
      </c>
      <c r="C1821" s="6" t="s">
        <v>3208</v>
      </c>
      <c r="D1821" s="6" t="s">
        <v>409</v>
      </c>
      <c r="E1821" s="6" t="s">
        <v>1136</v>
      </c>
      <c r="F1821" s="3">
        <v>2005</v>
      </c>
      <c r="G1821" s="6" t="s">
        <v>4241</v>
      </c>
    </row>
    <row r="1822" spans="1:7" x14ac:dyDescent="0.25">
      <c r="A1822" s="3" t="s">
        <v>245</v>
      </c>
      <c r="B1822" s="6" t="s">
        <v>4242</v>
      </c>
      <c r="C1822" s="6" t="s">
        <v>3046</v>
      </c>
      <c r="D1822" s="6"/>
      <c r="E1822" s="6" t="s">
        <v>4243</v>
      </c>
      <c r="F1822" s="3">
        <v>2005</v>
      </c>
      <c r="G1822" s="6" t="s">
        <v>4244</v>
      </c>
    </row>
    <row r="1823" spans="1:7" x14ac:dyDescent="0.25">
      <c r="A1823" s="3" t="s">
        <v>245</v>
      </c>
      <c r="B1823" s="6" t="s">
        <v>4245</v>
      </c>
      <c r="C1823" s="6" t="s">
        <v>4246</v>
      </c>
      <c r="D1823" s="6" t="s">
        <v>882</v>
      </c>
      <c r="E1823" s="6" t="s">
        <v>4247</v>
      </c>
      <c r="F1823" s="3">
        <v>2005</v>
      </c>
      <c r="G1823" s="6" t="s">
        <v>4248</v>
      </c>
    </row>
    <row r="1824" spans="1:7" x14ac:dyDescent="0.25">
      <c r="B1824" s="2"/>
      <c r="C1824" s="2"/>
      <c r="D1824" s="6"/>
      <c r="E1824" s="6"/>
      <c r="G1824" s="6"/>
    </row>
    <row r="1825" spans="1:7" x14ac:dyDescent="0.25">
      <c r="A1825" s="3" t="s">
        <v>52</v>
      </c>
      <c r="B1825" s="6" t="s">
        <v>4249</v>
      </c>
      <c r="C1825" s="6" t="s">
        <v>101</v>
      </c>
      <c r="D1825" s="6" t="s">
        <v>818</v>
      </c>
      <c r="E1825" s="6" t="s">
        <v>3604</v>
      </c>
      <c r="F1825" s="3">
        <v>2006</v>
      </c>
      <c r="G1825" s="6" t="s">
        <v>4250</v>
      </c>
    </row>
    <row r="1826" spans="1:7" x14ac:dyDescent="0.25">
      <c r="A1826" s="3" t="s">
        <v>52</v>
      </c>
      <c r="B1826" s="6" t="s">
        <v>4251</v>
      </c>
      <c r="C1826" s="6" t="s">
        <v>1111</v>
      </c>
      <c r="D1826" s="6" t="s">
        <v>774</v>
      </c>
      <c r="E1826" s="6" t="s">
        <v>1014</v>
      </c>
      <c r="F1826" s="3">
        <v>2006</v>
      </c>
      <c r="G1826" s="6" t="s">
        <v>4252</v>
      </c>
    </row>
    <row r="1827" spans="1:7" x14ac:dyDescent="0.25">
      <c r="A1827" s="3" t="s">
        <v>52</v>
      </c>
      <c r="B1827" s="6" t="s">
        <v>4253</v>
      </c>
      <c r="C1827" s="6" t="s">
        <v>4254</v>
      </c>
      <c r="D1827" s="6"/>
      <c r="E1827" s="6" t="s">
        <v>782</v>
      </c>
      <c r="F1827" s="3">
        <v>2006</v>
      </c>
      <c r="G1827" s="6" t="s">
        <v>4255</v>
      </c>
    </row>
    <row r="1828" spans="1:7" x14ac:dyDescent="0.25">
      <c r="A1828" s="3" t="s">
        <v>52</v>
      </c>
      <c r="B1828" s="6" t="s">
        <v>4256</v>
      </c>
      <c r="C1828" s="6" t="s">
        <v>812</v>
      </c>
      <c r="D1828" s="6"/>
      <c r="E1828" s="6" t="s">
        <v>1014</v>
      </c>
      <c r="F1828" s="3">
        <v>2006</v>
      </c>
      <c r="G1828" s="6" t="s">
        <v>4257</v>
      </c>
    </row>
    <row r="1829" spans="1:7" x14ac:dyDescent="0.25">
      <c r="A1829" s="3" t="s">
        <v>52</v>
      </c>
      <c r="B1829" s="6" t="s">
        <v>4258</v>
      </c>
      <c r="C1829" s="6" t="s">
        <v>3115</v>
      </c>
      <c r="D1829" s="6" t="s">
        <v>774</v>
      </c>
      <c r="E1829" s="6" t="s">
        <v>3322</v>
      </c>
      <c r="F1829" s="3">
        <v>2006</v>
      </c>
      <c r="G1829" s="6" t="s">
        <v>4259</v>
      </c>
    </row>
    <row r="1830" spans="1:7" x14ac:dyDescent="0.25">
      <c r="A1830" s="3" t="s">
        <v>52</v>
      </c>
      <c r="B1830" s="6" t="s">
        <v>4260</v>
      </c>
      <c r="C1830" s="6" t="s">
        <v>3585</v>
      </c>
      <c r="D1830" s="6" t="s">
        <v>774</v>
      </c>
      <c r="E1830" s="6" t="s">
        <v>2135</v>
      </c>
      <c r="F1830" s="3">
        <v>2006</v>
      </c>
      <c r="G1830" s="6" t="s">
        <v>4261</v>
      </c>
    </row>
    <row r="1831" spans="1:7" x14ac:dyDescent="0.25">
      <c r="A1831" s="3" t="s">
        <v>52</v>
      </c>
      <c r="B1831" s="6" t="s">
        <v>4262</v>
      </c>
      <c r="C1831" s="6" t="s">
        <v>1192</v>
      </c>
      <c r="D1831" s="6" t="s">
        <v>4263</v>
      </c>
      <c r="E1831" s="6" t="s">
        <v>1411</v>
      </c>
      <c r="F1831" s="3">
        <v>2006</v>
      </c>
      <c r="G1831" s="6" t="s">
        <v>4264</v>
      </c>
    </row>
    <row r="1832" spans="1:7" x14ac:dyDescent="0.25">
      <c r="A1832" s="3" t="s">
        <v>52</v>
      </c>
      <c r="B1832" s="6" t="s">
        <v>4265</v>
      </c>
      <c r="C1832" s="6" t="s">
        <v>2325</v>
      </c>
      <c r="D1832" s="6" t="s">
        <v>417</v>
      </c>
      <c r="E1832" s="6" t="s">
        <v>3297</v>
      </c>
      <c r="F1832" s="3">
        <v>2006</v>
      </c>
      <c r="G1832" s="6" t="s">
        <v>4266</v>
      </c>
    </row>
    <row r="1833" spans="1:7" x14ac:dyDescent="0.25">
      <c r="A1833" s="3" t="s">
        <v>52</v>
      </c>
      <c r="B1833" s="6" t="s">
        <v>4267</v>
      </c>
      <c r="C1833" s="6" t="s">
        <v>4268</v>
      </c>
      <c r="D1833" s="6"/>
      <c r="E1833" s="6" t="s">
        <v>347</v>
      </c>
      <c r="F1833" s="3">
        <v>2006</v>
      </c>
      <c r="G1833" s="6" t="s">
        <v>4269</v>
      </c>
    </row>
    <row r="1834" spans="1:7" x14ac:dyDescent="0.25">
      <c r="A1834" s="3" t="s">
        <v>52</v>
      </c>
      <c r="B1834" s="6" t="s">
        <v>4270</v>
      </c>
      <c r="C1834" s="6" t="s">
        <v>4271</v>
      </c>
      <c r="D1834" s="6" t="s">
        <v>467</v>
      </c>
      <c r="E1834" s="6" t="s">
        <v>3322</v>
      </c>
      <c r="F1834" s="3">
        <v>2006</v>
      </c>
      <c r="G1834" s="6" t="s">
        <v>4272</v>
      </c>
    </row>
    <row r="1835" spans="1:7" x14ac:dyDescent="0.25">
      <c r="A1835" s="3" t="s">
        <v>52</v>
      </c>
      <c r="B1835" s="6" t="s">
        <v>4273</v>
      </c>
      <c r="C1835" s="6" t="s">
        <v>151</v>
      </c>
      <c r="D1835" s="6"/>
      <c r="E1835" s="6" t="s">
        <v>1411</v>
      </c>
      <c r="F1835" s="3">
        <v>2006</v>
      </c>
      <c r="G1835" s="6" t="s">
        <v>4274</v>
      </c>
    </row>
    <row r="1836" spans="1:7" x14ac:dyDescent="0.25">
      <c r="A1836" s="3" t="s">
        <v>52</v>
      </c>
      <c r="B1836" s="6" t="s">
        <v>1505</v>
      </c>
      <c r="C1836" s="6" t="s">
        <v>409</v>
      </c>
      <c r="D1836" s="6" t="s">
        <v>620</v>
      </c>
      <c r="E1836" s="6" t="s">
        <v>2325</v>
      </c>
      <c r="F1836" s="3">
        <v>2006</v>
      </c>
      <c r="G1836" s="6" t="s">
        <v>4275</v>
      </c>
    </row>
    <row r="1837" spans="1:7" x14ac:dyDescent="0.25">
      <c r="A1837" s="3" t="s">
        <v>52</v>
      </c>
      <c r="B1837" s="6" t="s">
        <v>4276</v>
      </c>
      <c r="C1837" s="6" t="s">
        <v>3471</v>
      </c>
      <c r="D1837" s="6"/>
      <c r="E1837" s="6" t="s">
        <v>3450</v>
      </c>
      <c r="F1837" s="3">
        <v>2006</v>
      </c>
      <c r="G1837" s="6" t="s">
        <v>4277</v>
      </c>
    </row>
    <row r="1838" spans="1:7" x14ac:dyDescent="0.25">
      <c r="A1838" s="3" t="s">
        <v>52</v>
      </c>
      <c r="B1838" s="6" t="s">
        <v>4278</v>
      </c>
      <c r="C1838" s="6" t="s">
        <v>409</v>
      </c>
      <c r="D1838" s="6" t="s">
        <v>20</v>
      </c>
      <c r="E1838" s="6" t="s">
        <v>293</v>
      </c>
      <c r="F1838" s="3">
        <v>2006</v>
      </c>
      <c r="G1838" s="6" t="s">
        <v>4279</v>
      </c>
    </row>
    <row r="1839" spans="1:7" x14ac:dyDescent="0.25">
      <c r="A1839" s="3" t="s">
        <v>52</v>
      </c>
      <c r="B1839" s="6" t="s">
        <v>4280</v>
      </c>
      <c r="C1839" s="6" t="s">
        <v>3269</v>
      </c>
      <c r="D1839" s="6" t="s">
        <v>3620</v>
      </c>
      <c r="E1839" s="6" t="s">
        <v>3160</v>
      </c>
      <c r="F1839" s="3">
        <v>2006</v>
      </c>
      <c r="G1839" s="6" t="s">
        <v>4281</v>
      </c>
    </row>
    <row r="1840" spans="1:7" x14ac:dyDescent="0.25">
      <c r="A1840" s="3" t="s">
        <v>52</v>
      </c>
      <c r="B1840" s="6" t="s">
        <v>745</v>
      </c>
      <c r="C1840" s="6" t="s">
        <v>4282</v>
      </c>
      <c r="D1840" s="6" t="s">
        <v>487</v>
      </c>
      <c r="E1840" s="6" t="s">
        <v>3297</v>
      </c>
      <c r="F1840" s="3">
        <v>2006</v>
      </c>
      <c r="G1840" s="6" t="s">
        <v>4283</v>
      </c>
    </row>
    <row r="1841" spans="1:7" x14ac:dyDescent="0.25">
      <c r="A1841" s="3" t="s">
        <v>52</v>
      </c>
      <c r="B1841" s="6" t="s">
        <v>4284</v>
      </c>
      <c r="C1841" s="6" t="s">
        <v>3578</v>
      </c>
      <c r="D1841" s="6" t="s">
        <v>594</v>
      </c>
      <c r="E1841" s="6" t="s">
        <v>306</v>
      </c>
      <c r="F1841" s="3">
        <v>2006</v>
      </c>
      <c r="G1841" s="6" t="s">
        <v>4285</v>
      </c>
    </row>
    <row r="1842" spans="1:7" x14ac:dyDescent="0.25">
      <c r="A1842" s="3" t="s">
        <v>52</v>
      </c>
      <c r="B1842" s="6" t="s">
        <v>4286</v>
      </c>
      <c r="C1842" s="6" t="s">
        <v>1658</v>
      </c>
      <c r="D1842" s="6"/>
      <c r="E1842" s="6" t="s">
        <v>2301</v>
      </c>
      <c r="F1842" s="3">
        <v>2006</v>
      </c>
      <c r="G1842" s="6" t="s">
        <v>4287</v>
      </c>
    </row>
    <row r="1843" spans="1:7" x14ac:dyDescent="0.25">
      <c r="A1843" s="3" t="s">
        <v>52</v>
      </c>
      <c r="B1843" s="6" t="s">
        <v>628</v>
      </c>
      <c r="C1843" s="6" t="s">
        <v>4288</v>
      </c>
      <c r="D1843" s="6"/>
      <c r="E1843" s="6" t="s">
        <v>2325</v>
      </c>
      <c r="F1843" s="3">
        <v>2006</v>
      </c>
      <c r="G1843" s="6" t="s">
        <v>4289</v>
      </c>
    </row>
    <row r="1844" spans="1:7" x14ac:dyDescent="0.25">
      <c r="A1844" s="3" t="s">
        <v>52</v>
      </c>
      <c r="B1844" s="6" t="s">
        <v>1522</v>
      </c>
      <c r="C1844" s="6" t="s">
        <v>3244</v>
      </c>
      <c r="D1844" s="6"/>
      <c r="E1844" s="6" t="s">
        <v>2301</v>
      </c>
      <c r="F1844" s="3">
        <v>2006</v>
      </c>
      <c r="G1844" s="6" t="s">
        <v>4290</v>
      </c>
    </row>
    <row r="1845" spans="1:7" x14ac:dyDescent="0.25">
      <c r="A1845" s="3" t="s">
        <v>52</v>
      </c>
      <c r="B1845" s="6" t="s">
        <v>3985</v>
      </c>
      <c r="C1845" s="6" t="s">
        <v>2270</v>
      </c>
      <c r="D1845" s="6" t="s">
        <v>520</v>
      </c>
      <c r="E1845" s="6" t="s">
        <v>1136</v>
      </c>
      <c r="F1845" s="3">
        <v>2006</v>
      </c>
      <c r="G1845" s="6" t="s">
        <v>4291</v>
      </c>
    </row>
    <row r="1846" spans="1:7" x14ac:dyDescent="0.25">
      <c r="A1846" s="3" t="s">
        <v>52</v>
      </c>
      <c r="B1846" s="6" t="s">
        <v>4292</v>
      </c>
      <c r="C1846" s="6" t="s">
        <v>1450</v>
      </c>
      <c r="D1846" s="6" t="s">
        <v>339</v>
      </c>
      <c r="E1846" s="6" t="s">
        <v>1014</v>
      </c>
      <c r="F1846" s="3">
        <v>2006</v>
      </c>
      <c r="G1846" s="6" t="s">
        <v>4293</v>
      </c>
    </row>
    <row r="1847" spans="1:7" x14ac:dyDescent="0.25">
      <c r="A1847" s="3" t="s">
        <v>52</v>
      </c>
      <c r="B1847" s="6" t="s">
        <v>3301</v>
      </c>
      <c r="C1847" s="6" t="s">
        <v>4294</v>
      </c>
      <c r="D1847" s="6"/>
      <c r="E1847" s="6" t="s">
        <v>2761</v>
      </c>
      <c r="F1847" s="3">
        <v>2006</v>
      </c>
      <c r="G1847" s="6" t="s">
        <v>4295</v>
      </c>
    </row>
    <row r="1848" spans="1:7" x14ac:dyDescent="0.25">
      <c r="A1848" s="3" t="s">
        <v>52</v>
      </c>
      <c r="B1848" s="6" t="s">
        <v>549</v>
      </c>
      <c r="C1848" s="6" t="s">
        <v>4296</v>
      </c>
      <c r="D1848" s="6"/>
      <c r="E1848" s="6" t="s">
        <v>2165</v>
      </c>
      <c r="F1848" s="3">
        <v>2006</v>
      </c>
      <c r="G1848" s="6" t="s">
        <v>4297</v>
      </c>
    </row>
    <row r="1849" spans="1:7" x14ac:dyDescent="0.25">
      <c r="A1849" s="3" t="s">
        <v>52</v>
      </c>
      <c r="B1849" s="6" t="s">
        <v>4298</v>
      </c>
      <c r="C1849" s="6" t="s">
        <v>1768</v>
      </c>
      <c r="D1849" s="6" t="s">
        <v>4299</v>
      </c>
      <c r="E1849" s="6" t="s">
        <v>1136</v>
      </c>
      <c r="F1849" s="3">
        <v>2006</v>
      </c>
      <c r="G1849" s="6" t="s">
        <v>4300</v>
      </c>
    </row>
    <row r="1850" spans="1:7" x14ac:dyDescent="0.25">
      <c r="A1850" s="3" t="s">
        <v>52</v>
      </c>
      <c r="B1850" s="6" t="s">
        <v>4301</v>
      </c>
      <c r="C1850" s="6" t="s">
        <v>4302</v>
      </c>
      <c r="D1850" s="6"/>
      <c r="E1850" s="6" t="s">
        <v>3041</v>
      </c>
      <c r="F1850" s="3">
        <v>2006</v>
      </c>
      <c r="G1850" s="6" t="s">
        <v>4303</v>
      </c>
    </row>
    <row r="1851" spans="1:7" x14ac:dyDescent="0.25">
      <c r="A1851" s="3" t="s">
        <v>52</v>
      </c>
      <c r="B1851" s="6" t="s">
        <v>4304</v>
      </c>
      <c r="C1851" s="6" t="s">
        <v>4246</v>
      </c>
      <c r="D1851" s="6" t="s">
        <v>4305</v>
      </c>
      <c r="E1851" s="6" t="s">
        <v>2761</v>
      </c>
      <c r="F1851" s="3">
        <v>2006</v>
      </c>
      <c r="G1851" s="6" t="s">
        <v>4306</v>
      </c>
    </row>
    <row r="1852" spans="1:7" x14ac:dyDescent="0.25">
      <c r="A1852" s="3" t="s">
        <v>245</v>
      </c>
      <c r="B1852" s="6" t="s">
        <v>3597</v>
      </c>
      <c r="C1852" s="6" t="s">
        <v>20</v>
      </c>
      <c r="D1852" s="6" t="s">
        <v>882</v>
      </c>
      <c r="E1852" s="6" t="s">
        <v>293</v>
      </c>
      <c r="F1852" s="3">
        <v>2006</v>
      </c>
      <c r="G1852" s="6" t="s">
        <v>4307</v>
      </c>
    </row>
    <row r="1853" spans="1:7" x14ac:dyDescent="0.25">
      <c r="A1853" s="3" t="s">
        <v>245</v>
      </c>
      <c r="B1853" s="6" t="s">
        <v>3871</v>
      </c>
      <c r="C1853" s="6" t="s">
        <v>141</v>
      </c>
      <c r="D1853" s="6" t="s">
        <v>165</v>
      </c>
      <c r="E1853" s="6" t="s">
        <v>1686</v>
      </c>
      <c r="F1853" s="3">
        <v>2006</v>
      </c>
      <c r="G1853" s="6" t="s">
        <v>4308</v>
      </c>
    </row>
    <row r="1854" spans="1:7" x14ac:dyDescent="0.25">
      <c r="A1854" s="3" t="s">
        <v>245</v>
      </c>
      <c r="B1854" s="6" t="s">
        <v>3891</v>
      </c>
      <c r="C1854" s="6" t="s">
        <v>3892</v>
      </c>
      <c r="D1854" s="6"/>
      <c r="E1854" s="6" t="s">
        <v>2177</v>
      </c>
      <c r="F1854" s="3">
        <v>2006</v>
      </c>
      <c r="G1854" s="6" t="s">
        <v>4309</v>
      </c>
    </row>
    <row r="1855" spans="1:7" x14ac:dyDescent="0.25">
      <c r="A1855" s="3" t="s">
        <v>245</v>
      </c>
      <c r="B1855" s="6" t="s">
        <v>4310</v>
      </c>
      <c r="C1855" s="6" t="s">
        <v>893</v>
      </c>
      <c r="D1855" s="6"/>
      <c r="E1855" s="6" t="s">
        <v>1423</v>
      </c>
      <c r="F1855" s="3">
        <v>2006</v>
      </c>
      <c r="G1855" s="6" t="s">
        <v>4311</v>
      </c>
    </row>
    <row r="1856" spans="1:7" x14ac:dyDescent="0.25">
      <c r="A1856" s="3" t="s">
        <v>245</v>
      </c>
      <c r="B1856" s="6" t="s">
        <v>3616</v>
      </c>
      <c r="C1856" s="6" t="s">
        <v>3617</v>
      </c>
      <c r="D1856" s="6"/>
      <c r="E1856" s="6" t="s">
        <v>3041</v>
      </c>
      <c r="F1856" s="3">
        <v>2006</v>
      </c>
      <c r="G1856" s="6" t="s">
        <v>4312</v>
      </c>
    </row>
    <row r="1857" spans="1:7" x14ac:dyDescent="0.25">
      <c r="A1857" s="3" t="s">
        <v>245</v>
      </c>
      <c r="B1857" s="6" t="s">
        <v>4313</v>
      </c>
      <c r="C1857" s="6" t="s">
        <v>4314</v>
      </c>
      <c r="D1857" s="6" t="s">
        <v>2778</v>
      </c>
      <c r="E1857" s="6" t="s">
        <v>2761</v>
      </c>
      <c r="F1857" s="3">
        <v>2006</v>
      </c>
      <c r="G1857" s="6" t="s">
        <v>4315</v>
      </c>
    </row>
    <row r="1858" spans="1:7" x14ac:dyDescent="0.25">
      <c r="A1858" s="3" t="s">
        <v>245</v>
      </c>
      <c r="B1858" s="6" t="s">
        <v>1344</v>
      </c>
      <c r="C1858" s="6" t="s">
        <v>2269</v>
      </c>
      <c r="D1858" s="6" t="s">
        <v>882</v>
      </c>
      <c r="E1858" s="6" t="s">
        <v>293</v>
      </c>
      <c r="F1858" s="3">
        <v>2006</v>
      </c>
      <c r="G1858" s="6" t="s">
        <v>4316</v>
      </c>
    </row>
    <row r="1859" spans="1:7" x14ac:dyDescent="0.25">
      <c r="A1859" s="3" t="s">
        <v>245</v>
      </c>
      <c r="B1859" s="6" t="s">
        <v>4317</v>
      </c>
      <c r="C1859" s="6" t="s">
        <v>1707</v>
      </c>
      <c r="D1859" s="6" t="s">
        <v>417</v>
      </c>
      <c r="E1859" s="6" t="s">
        <v>799</v>
      </c>
      <c r="F1859" s="3">
        <v>2006</v>
      </c>
      <c r="G1859" s="6" t="s">
        <v>4318</v>
      </c>
    </row>
    <row r="1860" spans="1:7" x14ac:dyDescent="0.25">
      <c r="A1860" s="3" t="s">
        <v>245</v>
      </c>
      <c r="B1860" s="6" t="s">
        <v>3920</v>
      </c>
      <c r="C1860" s="6" t="s">
        <v>109</v>
      </c>
      <c r="D1860" s="6" t="s">
        <v>553</v>
      </c>
      <c r="E1860" s="6" t="s">
        <v>3654</v>
      </c>
      <c r="F1860" s="3">
        <v>2006</v>
      </c>
      <c r="G1860" s="6" t="s">
        <v>4319</v>
      </c>
    </row>
    <row r="1861" spans="1:7" x14ac:dyDescent="0.25">
      <c r="B1861" s="2"/>
      <c r="C1861" s="2"/>
      <c r="D1861" s="6"/>
      <c r="E1861" s="6"/>
      <c r="G1861" s="6"/>
    </row>
    <row r="1862" spans="1:7" x14ac:dyDescent="0.25">
      <c r="A1862" s="3" t="s">
        <v>52</v>
      </c>
      <c r="B1862" s="6" t="s">
        <v>477</v>
      </c>
      <c r="C1862" s="6" t="s">
        <v>3586</v>
      </c>
      <c r="D1862" s="6" t="s">
        <v>4320</v>
      </c>
      <c r="E1862" s="6" t="s">
        <v>2761</v>
      </c>
      <c r="F1862" s="3">
        <v>2007</v>
      </c>
      <c r="G1862" s="6" t="s">
        <v>4321</v>
      </c>
    </row>
    <row r="1863" spans="1:7" x14ac:dyDescent="0.25">
      <c r="A1863" s="3" t="s">
        <v>52</v>
      </c>
      <c r="B1863" s="6" t="s">
        <v>143</v>
      </c>
      <c r="C1863" s="6" t="s">
        <v>4322</v>
      </c>
      <c r="D1863" s="6" t="s">
        <v>463</v>
      </c>
      <c r="E1863" s="6" t="s">
        <v>1136</v>
      </c>
      <c r="F1863" s="3">
        <v>2007</v>
      </c>
      <c r="G1863" s="6" t="s">
        <v>4323</v>
      </c>
    </row>
    <row r="1864" spans="1:7" x14ac:dyDescent="0.25">
      <c r="A1864" s="3" t="s">
        <v>52</v>
      </c>
      <c r="B1864" s="6" t="s">
        <v>4324</v>
      </c>
      <c r="C1864" s="6" t="s">
        <v>893</v>
      </c>
      <c r="D1864" s="6" t="s">
        <v>4325</v>
      </c>
      <c r="E1864" s="6" t="s">
        <v>2165</v>
      </c>
      <c r="F1864" s="3">
        <v>2007</v>
      </c>
      <c r="G1864" s="6" t="s">
        <v>4326</v>
      </c>
    </row>
    <row r="1865" spans="1:7" x14ac:dyDescent="0.25">
      <c r="A1865" s="3" t="s">
        <v>52</v>
      </c>
      <c r="B1865" s="6" t="s">
        <v>4327</v>
      </c>
      <c r="C1865" s="6" t="s">
        <v>1562</v>
      </c>
      <c r="D1865" s="6"/>
      <c r="E1865" s="6" t="s">
        <v>3160</v>
      </c>
      <c r="F1865" s="3">
        <v>2007</v>
      </c>
      <c r="G1865" s="6" t="s">
        <v>4328</v>
      </c>
    </row>
    <row r="1866" spans="1:7" x14ac:dyDescent="0.25">
      <c r="A1866" s="3" t="s">
        <v>52</v>
      </c>
      <c r="B1866" s="6" t="s">
        <v>4329</v>
      </c>
      <c r="C1866" s="6" t="s">
        <v>4330</v>
      </c>
      <c r="D1866" s="6"/>
      <c r="E1866" s="6" t="s">
        <v>1402</v>
      </c>
      <c r="F1866" s="3">
        <v>2007</v>
      </c>
      <c r="G1866" s="6" t="s">
        <v>4331</v>
      </c>
    </row>
    <row r="1867" spans="1:7" x14ac:dyDescent="0.25">
      <c r="A1867" s="3" t="s">
        <v>52</v>
      </c>
      <c r="B1867" s="6" t="s">
        <v>4332</v>
      </c>
      <c r="C1867" s="6" t="s">
        <v>4333</v>
      </c>
      <c r="D1867" s="6" t="s">
        <v>520</v>
      </c>
      <c r="E1867" s="6" t="s">
        <v>1411</v>
      </c>
      <c r="F1867" s="3">
        <v>2007</v>
      </c>
      <c r="G1867" s="6" t="s">
        <v>4334</v>
      </c>
    </row>
    <row r="1868" spans="1:7" x14ac:dyDescent="0.25">
      <c r="A1868" s="3" t="s">
        <v>52</v>
      </c>
      <c r="B1868" s="6" t="s">
        <v>4335</v>
      </c>
      <c r="C1868" s="6" t="s">
        <v>3267</v>
      </c>
      <c r="D1868" s="6"/>
      <c r="E1868" s="6" t="s">
        <v>782</v>
      </c>
      <c r="F1868" s="3">
        <v>2007</v>
      </c>
      <c r="G1868" s="6" t="s">
        <v>4336</v>
      </c>
    </row>
    <row r="1869" spans="1:7" x14ac:dyDescent="0.25">
      <c r="A1869" s="3" t="s">
        <v>52</v>
      </c>
      <c r="B1869" s="6" t="s">
        <v>4337</v>
      </c>
      <c r="C1869" s="6" t="s">
        <v>2107</v>
      </c>
      <c r="D1869" s="6" t="s">
        <v>463</v>
      </c>
      <c r="E1869" s="6" t="s">
        <v>799</v>
      </c>
      <c r="F1869" s="3">
        <v>2007</v>
      </c>
      <c r="G1869" s="6" t="s">
        <v>4338</v>
      </c>
    </row>
    <row r="1870" spans="1:7" x14ac:dyDescent="0.25">
      <c r="A1870" s="3" t="s">
        <v>52</v>
      </c>
      <c r="B1870" s="6" t="s">
        <v>3862</v>
      </c>
      <c r="C1870" s="6" t="s">
        <v>4339</v>
      </c>
      <c r="D1870" s="6" t="s">
        <v>4340</v>
      </c>
      <c r="E1870" s="6" t="s">
        <v>2325</v>
      </c>
      <c r="F1870" s="3">
        <v>2007</v>
      </c>
      <c r="G1870" s="6" t="s">
        <v>4341</v>
      </c>
    </row>
    <row r="1871" spans="1:7" x14ac:dyDescent="0.25">
      <c r="A1871" s="3" t="s">
        <v>52</v>
      </c>
      <c r="B1871" s="6" t="s">
        <v>4342</v>
      </c>
      <c r="C1871" s="6" t="s">
        <v>2150</v>
      </c>
      <c r="D1871" s="6" t="s">
        <v>1211</v>
      </c>
      <c r="E1871" s="6" t="s">
        <v>4343</v>
      </c>
      <c r="F1871" s="3">
        <v>2007</v>
      </c>
      <c r="G1871" s="6" t="s">
        <v>4344</v>
      </c>
    </row>
    <row r="1872" spans="1:7" x14ac:dyDescent="0.25">
      <c r="A1872" s="3" t="s">
        <v>52</v>
      </c>
      <c r="B1872" s="6" t="s">
        <v>4345</v>
      </c>
      <c r="C1872" s="6" t="s">
        <v>2150</v>
      </c>
      <c r="D1872" s="6" t="s">
        <v>1668</v>
      </c>
      <c r="E1872" s="6" t="s">
        <v>2325</v>
      </c>
      <c r="F1872" s="3">
        <v>2007</v>
      </c>
      <c r="G1872" s="6" t="s">
        <v>4346</v>
      </c>
    </row>
    <row r="1873" spans="1:7" x14ac:dyDescent="0.25">
      <c r="A1873" s="3" t="s">
        <v>52</v>
      </c>
      <c r="B1873" s="6" t="s">
        <v>4347</v>
      </c>
      <c r="C1873" s="6" t="s">
        <v>4348</v>
      </c>
      <c r="D1873" s="6"/>
      <c r="E1873" s="6" t="s">
        <v>3889</v>
      </c>
      <c r="F1873" s="3">
        <v>2007</v>
      </c>
      <c r="G1873" s="6" t="s">
        <v>4349</v>
      </c>
    </row>
    <row r="1874" spans="1:7" x14ac:dyDescent="0.25">
      <c r="A1874" s="3" t="s">
        <v>52</v>
      </c>
      <c r="B1874" s="6" t="s">
        <v>101</v>
      </c>
      <c r="C1874" s="6" t="s">
        <v>896</v>
      </c>
      <c r="D1874" s="6" t="s">
        <v>594</v>
      </c>
      <c r="E1874" s="6" t="s">
        <v>3322</v>
      </c>
      <c r="F1874" s="3">
        <v>2007</v>
      </c>
      <c r="G1874" s="6" t="s">
        <v>4350</v>
      </c>
    </row>
    <row r="1875" spans="1:7" x14ac:dyDescent="0.25">
      <c r="A1875" s="3" t="s">
        <v>52</v>
      </c>
      <c r="B1875" s="6" t="s">
        <v>4351</v>
      </c>
      <c r="C1875" s="6" t="s">
        <v>4352</v>
      </c>
      <c r="D1875" s="6"/>
      <c r="E1875" s="6" t="s">
        <v>3604</v>
      </c>
      <c r="F1875" s="3">
        <v>2007</v>
      </c>
      <c r="G1875" s="6" t="s">
        <v>4353</v>
      </c>
    </row>
    <row r="1876" spans="1:7" x14ac:dyDescent="0.25">
      <c r="A1876" s="3" t="s">
        <v>52</v>
      </c>
      <c r="B1876" s="6" t="s">
        <v>4354</v>
      </c>
      <c r="C1876" s="6" t="s">
        <v>2575</v>
      </c>
      <c r="D1876" s="6" t="s">
        <v>520</v>
      </c>
      <c r="E1876" s="6" t="s">
        <v>1169</v>
      </c>
      <c r="F1876" s="3">
        <v>2007</v>
      </c>
      <c r="G1876" s="6" t="s">
        <v>4355</v>
      </c>
    </row>
    <row r="1877" spans="1:7" x14ac:dyDescent="0.25">
      <c r="A1877" s="3" t="s">
        <v>52</v>
      </c>
      <c r="B1877" s="6" t="s">
        <v>347</v>
      </c>
      <c r="C1877" s="6" t="s">
        <v>4096</v>
      </c>
      <c r="D1877" s="6" t="s">
        <v>463</v>
      </c>
      <c r="E1877" s="6" t="s">
        <v>4356</v>
      </c>
      <c r="F1877" s="3">
        <v>2007</v>
      </c>
      <c r="G1877" s="6" t="s">
        <v>4357</v>
      </c>
    </row>
    <row r="1878" spans="1:7" x14ac:dyDescent="0.25">
      <c r="A1878" s="3" t="s">
        <v>52</v>
      </c>
      <c r="B1878" s="6" t="s">
        <v>2434</v>
      </c>
      <c r="C1878" s="6" t="s">
        <v>4358</v>
      </c>
      <c r="D1878" s="6"/>
      <c r="E1878" s="6" t="s">
        <v>3604</v>
      </c>
      <c r="F1878" s="3">
        <v>2007</v>
      </c>
      <c r="G1878" s="6" t="s">
        <v>4359</v>
      </c>
    </row>
    <row r="1879" spans="1:7" x14ac:dyDescent="0.25">
      <c r="A1879" s="3" t="s">
        <v>52</v>
      </c>
      <c r="B1879" s="6" t="s">
        <v>4360</v>
      </c>
      <c r="C1879" s="6" t="s">
        <v>4361</v>
      </c>
      <c r="D1879" s="6" t="s">
        <v>4362</v>
      </c>
      <c r="E1879" s="6" t="s">
        <v>1411</v>
      </c>
      <c r="F1879" s="3">
        <v>2007</v>
      </c>
      <c r="G1879" s="6" t="s">
        <v>4363</v>
      </c>
    </row>
    <row r="1880" spans="1:7" x14ac:dyDescent="0.25">
      <c r="A1880" s="3" t="s">
        <v>52</v>
      </c>
      <c r="B1880" s="6" t="s">
        <v>1275</v>
      </c>
      <c r="C1880" s="6" t="s">
        <v>3667</v>
      </c>
      <c r="D1880" s="6" t="s">
        <v>882</v>
      </c>
      <c r="E1880" s="6" t="s">
        <v>1169</v>
      </c>
      <c r="F1880" s="3">
        <v>2007</v>
      </c>
      <c r="G1880" s="6" t="s">
        <v>4364</v>
      </c>
    </row>
    <row r="1881" spans="1:7" x14ac:dyDescent="0.25">
      <c r="A1881" s="3" t="s">
        <v>52</v>
      </c>
      <c r="B1881" s="6" t="s">
        <v>4365</v>
      </c>
      <c r="C1881" s="6" t="s">
        <v>141</v>
      </c>
      <c r="D1881" s="6" t="s">
        <v>735</v>
      </c>
      <c r="E1881" s="6" t="s">
        <v>2165</v>
      </c>
      <c r="F1881" s="3">
        <v>2007</v>
      </c>
      <c r="G1881" s="6" t="s">
        <v>4366</v>
      </c>
    </row>
    <row r="1882" spans="1:7" x14ac:dyDescent="0.25">
      <c r="A1882" s="3" t="s">
        <v>52</v>
      </c>
      <c r="B1882" s="6" t="s">
        <v>4367</v>
      </c>
      <c r="C1882" s="6" t="s">
        <v>4368</v>
      </c>
      <c r="D1882" s="6"/>
      <c r="E1882" s="6" t="s">
        <v>3604</v>
      </c>
      <c r="F1882" s="3">
        <v>2007</v>
      </c>
      <c r="G1882" s="6" t="s">
        <v>4369</v>
      </c>
    </row>
    <row r="1883" spans="1:7" x14ac:dyDescent="0.25">
      <c r="A1883" s="3" t="s">
        <v>52</v>
      </c>
      <c r="B1883" s="6" t="s">
        <v>628</v>
      </c>
      <c r="C1883" s="6" t="s">
        <v>3798</v>
      </c>
      <c r="D1883" s="6"/>
      <c r="E1883" s="6" t="s">
        <v>2135</v>
      </c>
      <c r="F1883" s="3">
        <v>2007</v>
      </c>
      <c r="G1883" s="6" t="s">
        <v>4370</v>
      </c>
    </row>
    <row r="1884" spans="1:7" x14ac:dyDescent="0.25">
      <c r="A1884" s="3" t="s">
        <v>52</v>
      </c>
      <c r="B1884" s="6" t="s">
        <v>4371</v>
      </c>
      <c r="C1884" s="6" t="s">
        <v>77</v>
      </c>
      <c r="D1884" s="6" t="s">
        <v>17</v>
      </c>
      <c r="E1884" s="6" t="s">
        <v>2301</v>
      </c>
      <c r="F1884" s="3">
        <v>2007</v>
      </c>
      <c r="G1884" s="6" t="s">
        <v>4372</v>
      </c>
    </row>
    <row r="1885" spans="1:7" x14ac:dyDescent="0.25">
      <c r="A1885" s="3" t="s">
        <v>52</v>
      </c>
      <c r="B1885" s="6" t="s">
        <v>4373</v>
      </c>
      <c r="C1885" s="6" t="s">
        <v>4374</v>
      </c>
      <c r="D1885" s="6" t="s">
        <v>487</v>
      </c>
      <c r="E1885" s="6" t="s">
        <v>4375</v>
      </c>
      <c r="F1885" s="3">
        <v>2007</v>
      </c>
      <c r="G1885" s="6" t="s">
        <v>4376</v>
      </c>
    </row>
    <row r="1886" spans="1:7" x14ac:dyDescent="0.25">
      <c r="A1886" s="3" t="s">
        <v>52</v>
      </c>
      <c r="B1886" s="6" t="s">
        <v>923</v>
      </c>
      <c r="C1886" s="6" t="s">
        <v>4377</v>
      </c>
      <c r="D1886" s="6" t="s">
        <v>1921</v>
      </c>
      <c r="E1886" s="6" t="s">
        <v>3322</v>
      </c>
      <c r="F1886" s="3">
        <v>2007</v>
      </c>
      <c r="G1886" s="6" t="s">
        <v>4378</v>
      </c>
    </row>
    <row r="1887" spans="1:7" x14ac:dyDescent="0.25">
      <c r="A1887" s="3" t="s">
        <v>52</v>
      </c>
      <c r="B1887" s="6" t="s">
        <v>4379</v>
      </c>
      <c r="C1887" s="6" t="s">
        <v>4380</v>
      </c>
      <c r="D1887" s="6"/>
      <c r="E1887" s="6" t="s">
        <v>3078</v>
      </c>
      <c r="F1887" s="3">
        <v>2007</v>
      </c>
      <c r="G1887" s="6" t="s">
        <v>4381</v>
      </c>
    </row>
    <row r="1888" spans="1:7" x14ac:dyDescent="0.25">
      <c r="A1888" s="3" t="s">
        <v>52</v>
      </c>
      <c r="B1888" s="6" t="s">
        <v>4382</v>
      </c>
      <c r="C1888" s="6" t="s">
        <v>4383</v>
      </c>
      <c r="D1888" s="6" t="s">
        <v>4384</v>
      </c>
      <c r="E1888" s="6" t="s">
        <v>2747</v>
      </c>
      <c r="F1888" s="3">
        <v>2007</v>
      </c>
      <c r="G1888" s="6" t="s">
        <v>4385</v>
      </c>
    </row>
    <row r="1889" spans="1:7" x14ac:dyDescent="0.25">
      <c r="A1889" s="3" t="s">
        <v>52</v>
      </c>
      <c r="B1889" s="6" t="s">
        <v>4386</v>
      </c>
      <c r="C1889" s="6" t="s">
        <v>1345</v>
      </c>
      <c r="D1889" s="6" t="s">
        <v>774</v>
      </c>
      <c r="E1889" s="6" t="s">
        <v>3297</v>
      </c>
      <c r="F1889" s="3">
        <v>2007</v>
      </c>
      <c r="G1889" s="6" t="s">
        <v>4387</v>
      </c>
    </row>
    <row r="1890" spans="1:7" x14ac:dyDescent="0.25">
      <c r="A1890" s="3" t="s">
        <v>52</v>
      </c>
      <c r="B1890" s="6" t="s">
        <v>1344</v>
      </c>
      <c r="C1890" s="6" t="s">
        <v>4388</v>
      </c>
      <c r="D1890" s="6"/>
      <c r="E1890" s="6" t="s">
        <v>2761</v>
      </c>
      <c r="F1890" s="3">
        <v>2007</v>
      </c>
      <c r="G1890" s="6" t="s">
        <v>4389</v>
      </c>
    </row>
    <row r="1891" spans="1:7" x14ac:dyDescent="0.25">
      <c r="A1891" s="3" t="s">
        <v>52</v>
      </c>
      <c r="B1891" s="6" t="s">
        <v>4390</v>
      </c>
      <c r="C1891" s="6" t="s">
        <v>213</v>
      </c>
      <c r="D1891" s="6"/>
      <c r="E1891" s="6" t="s">
        <v>1411</v>
      </c>
      <c r="F1891" s="3">
        <v>2007</v>
      </c>
      <c r="G1891" s="6" t="s">
        <v>4391</v>
      </c>
    </row>
    <row r="1892" spans="1:7" x14ac:dyDescent="0.25">
      <c r="A1892" s="3" t="s">
        <v>52</v>
      </c>
      <c r="B1892" s="6" t="s">
        <v>3807</v>
      </c>
      <c r="C1892" s="6" t="s">
        <v>3808</v>
      </c>
      <c r="D1892" s="6" t="s">
        <v>3809</v>
      </c>
      <c r="E1892" s="6" t="s">
        <v>4392</v>
      </c>
      <c r="F1892" s="3">
        <v>2007</v>
      </c>
      <c r="G1892" s="6" t="s">
        <v>4393</v>
      </c>
    </row>
    <row r="1893" spans="1:7" x14ac:dyDescent="0.25">
      <c r="A1893" s="3" t="s">
        <v>52</v>
      </c>
      <c r="B1893" s="6" t="s">
        <v>4394</v>
      </c>
      <c r="C1893" s="6" t="s">
        <v>3899</v>
      </c>
      <c r="D1893" s="6" t="s">
        <v>1931</v>
      </c>
      <c r="E1893" s="6" t="s">
        <v>3160</v>
      </c>
      <c r="F1893" s="3">
        <v>2007</v>
      </c>
      <c r="G1893" s="6" t="s">
        <v>4395</v>
      </c>
    </row>
    <row r="1894" spans="1:7" x14ac:dyDescent="0.25">
      <c r="A1894" s="3" t="s">
        <v>52</v>
      </c>
      <c r="B1894" s="6" t="s">
        <v>4396</v>
      </c>
      <c r="C1894" s="6" t="s">
        <v>1111</v>
      </c>
      <c r="D1894" s="6"/>
      <c r="E1894" s="6" t="s">
        <v>3450</v>
      </c>
      <c r="F1894" s="3">
        <v>2007</v>
      </c>
      <c r="G1894" s="6" t="s">
        <v>4397</v>
      </c>
    </row>
    <row r="1895" spans="1:7" x14ac:dyDescent="0.25">
      <c r="A1895" s="3" t="s">
        <v>52</v>
      </c>
      <c r="B1895" s="6" t="s">
        <v>4398</v>
      </c>
      <c r="C1895" s="6" t="s">
        <v>4399</v>
      </c>
      <c r="D1895" s="6"/>
      <c r="E1895" s="6" t="s">
        <v>2177</v>
      </c>
      <c r="F1895" s="3">
        <v>2007</v>
      </c>
      <c r="G1895" s="6" t="s">
        <v>4400</v>
      </c>
    </row>
    <row r="1896" spans="1:7" x14ac:dyDescent="0.25">
      <c r="A1896" s="3" t="s">
        <v>52</v>
      </c>
      <c r="B1896" s="6" t="s">
        <v>4401</v>
      </c>
      <c r="C1896" s="6" t="s">
        <v>2882</v>
      </c>
      <c r="D1896" s="6" t="s">
        <v>417</v>
      </c>
      <c r="E1896" s="6" t="s">
        <v>2325</v>
      </c>
      <c r="F1896" s="3">
        <v>2007</v>
      </c>
      <c r="G1896" s="6" t="s">
        <v>4402</v>
      </c>
    </row>
    <row r="1897" spans="1:7" x14ac:dyDescent="0.25">
      <c r="A1897" s="3" t="s">
        <v>52</v>
      </c>
      <c r="B1897" s="6" t="s">
        <v>4141</v>
      </c>
      <c r="C1897" s="6" t="s">
        <v>4403</v>
      </c>
      <c r="D1897" s="6"/>
      <c r="E1897" s="6" t="s">
        <v>2747</v>
      </c>
      <c r="F1897" s="3">
        <v>2007</v>
      </c>
      <c r="G1897" s="6" t="s">
        <v>4404</v>
      </c>
    </row>
    <row r="1898" spans="1:7" x14ac:dyDescent="0.25">
      <c r="A1898" s="3" t="s">
        <v>245</v>
      </c>
      <c r="B1898" s="6" t="s">
        <v>3109</v>
      </c>
      <c r="C1898" s="6" t="s">
        <v>4405</v>
      </c>
      <c r="D1898" s="6" t="s">
        <v>17</v>
      </c>
      <c r="E1898" s="6" t="s">
        <v>3078</v>
      </c>
      <c r="F1898" s="3">
        <v>2007</v>
      </c>
      <c r="G1898" s="6" t="s">
        <v>4406</v>
      </c>
    </row>
    <row r="1899" spans="1:7" x14ac:dyDescent="0.25">
      <c r="A1899" s="3" t="s">
        <v>245</v>
      </c>
      <c r="B1899" s="6" t="s">
        <v>4407</v>
      </c>
      <c r="C1899" s="6" t="s">
        <v>2116</v>
      </c>
      <c r="D1899" s="6" t="s">
        <v>463</v>
      </c>
      <c r="E1899" s="6" t="s">
        <v>3604</v>
      </c>
      <c r="F1899" s="3">
        <v>2007</v>
      </c>
      <c r="G1899" s="6" t="s">
        <v>4408</v>
      </c>
    </row>
    <row r="1900" spans="1:7" x14ac:dyDescent="0.25">
      <c r="A1900" s="3" t="s">
        <v>245</v>
      </c>
      <c r="B1900" s="6" t="s">
        <v>4409</v>
      </c>
      <c r="C1900" s="6" t="s">
        <v>4410</v>
      </c>
      <c r="D1900" s="6" t="s">
        <v>487</v>
      </c>
      <c r="E1900" s="6" t="s">
        <v>2135</v>
      </c>
      <c r="F1900" s="3">
        <v>2007</v>
      </c>
      <c r="G1900" s="6" t="s">
        <v>4411</v>
      </c>
    </row>
    <row r="1901" spans="1:7" x14ac:dyDescent="0.25">
      <c r="A1901" s="3" t="s">
        <v>245</v>
      </c>
      <c r="B1901" s="6" t="s">
        <v>4412</v>
      </c>
      <c r="C1901" s="6" t="s">
        <v>4413</v>
      </c>
      <c r="D1901" s="6" t="s">
        <v>882</v>
      </c>
      <c r="E1901" s="6" t="s">
        <v>2301</v>
      </c>
      <c r="F1901" s="3">
        <v>2007</v>
      </c>
      <c r="G1901" s="6" t="s">
        <v>4414</v>
      </c>
    </row>
    <row r="1902" spans="1:7" x14ac:dyDescent="0.25">
      <c r="A1902" s="3" t="s">
        <v>245</v>
      </c>
      <c r="B1902" s="6" t="s">
        <v>3288</v>
      </c>
      <c r="C1902" s="6" t="s">
        <v>3289</v>
      </c>
      <c r="D1902" s="6"/>
      <c r="E1902" s="6" t="s">
        <v>3041</v>
      </c>
      <c r="F1902" s="3">
        <v>2007</v>
      </c>
      <c r="G1902" s="6" t="s">
        <v>4415</v>
      </c>
    </row>
    <row r="1903" spans="1:7" x14ac:dyDescent="0.25">
      <c r="A1903" s="3" t="s">
        <v>245</v>
      </c>
      <c r="B1903" s="6" t="s">
        <v>4416</v>
      </c>
      <c r="C1903" s="6" t="s">
        <v>365</v>
      </c>
      <c r="D1903" s="6"/>
      <c r="E1903" s="6" t="s">
        <v>2747</v>
      </c>
      <c r="F1903" s="3">
        <v>2007</v>
      </c>
      <c r="G1903" s="6" t="s">
        <v>4417</v>
      </c>
    </row>
    <row r="1904" spans="1:7" x14ac:dyDescent="0.25">
      <c r="A1904" s="3" t="s">
        <v>245</v>
      </c>
      <c r="B1904" s="6" t="s">
        <v>1353</v>
      </c>
      <c r="C1904" s="6" t="s">
        <v>151</v>
      </c>
      <c r="D1904" s="6" t="s">
        <v>4418</v>
      </c>
      <c r="E1904" s="6" t="s">
        <v>343</v>
      </c>
      <c r="F1904" s="3">
        <v>2007</v>
      </c>
      <c r="G1904" s="6" t="s">
        <v>4419</v>
      </c>
    </row>
    <row r="1905" spans="1:7" x14ac:dyDescent="0.25">
      <c r="A1905" s="3" t="s">
        <v>245</v>
      </c>
      <c r="B1905" s="6" t="s">
        <v>4420</v>
      </c>
      <c r="C1905" s="6" t="s">
        <v>1292</v>
      </c>
      <c r="D1905" s="6" t="s">
        <v>487</v>
      </c>
      <c r="E1905" s="6" t="s">
        <v>2325</v>
      </c>
      <c r="F1905" s="3">
        <v>2007</v>
      </c>
      <c r="G1905" s="6" t="s">
        <v>4421</v>
      </c>
    </row>
    <row r="1906" spans="1:7" x14ac:dyDescent="0.25">
      <c r="A1906" s="3" t="s">
        <v>245</v>
      </c>
      <c r="B1906" s="6" t="s">
        <v>4422</v>
      </c>
      <c r="C1906" s="6" t="s">
        <v>4423</v>
      </c>
      <c r="D1906" s="6" t="s">
        <v>3214</v>
      </c>
      <c r="E1906" s="6" t="s">
        <v>3654</v>
      </c>
      <c r="F1906" s="3">
        <v>2007</v>
      </c>
      <c r="G1906" s="6" t="s">
        <v>4424</v>
      </c>
    </row>
    <row r="1907" spans="1:7" x14ac:dyDescent="0.25">
      <c r="B1907" s="2"/>
      <c r="C1907" s="2"/>
      <c r="D1907" s="6"/>
      <c r="E1907" s="6"/>
      <c r="G1907" s="6"/>
    </row>
    <row r="1908" spans="1:7" x14ac:dyDescent="0.25">
      <c r="A1908" s="3" t="s">
        <v>52</v>
      </c>
      <c r="B1908" s="6" t="s">
        <v>4425</v>
      </c>
      <c r="C1908" s="6" t="s">
        <v>774</v>
      </c>
      <c r="D1908" s="6" t="s">
        <v>4426</v>
      </c>
      <c r="E1908" s="6" t="s">
        <v>2761</v>
      </c>
      <c r="F1908" s="3">
        <v>2008</v>
      </c>
      <c r="G1908" s="6" t="s">
        <v>4427</v>
      </c>
    </row>
    <row r="1909" spans="1:7" x14ac:dyDescent="0.25">
      <c r="A1909" s="3" t="s">
        <v>52</v>
      </c>
      <c r="B1909" s="6" t="s">
        <v>4428</v>
      </c>
      <c r="C1909" s="6" t="s">
        <v>3730</v>
      </c>
      <c r="D1909" s="6"/>
      <c r="E1909" s="6" t="s">
        <v>2135</v>
      </c>
      <c r="F1909" s="3">
        <v>2008</v>
      </c>
      <c r="G1909" s="6" t="s">
        <v>4429</v>
      </c>
    </row>
    <row r="1910" spans="1:7" x14ac:dyDescent="0.25">
      <c r="A1910" s="3" t="s">
        <v>52</v>
      </c>
      <c r="B1910" s="6" t="s">
        <v>3140</v>
      </c>
      <c r="C1910" s="6" t="s">
        <v>141</v>
      </c>
      <c r="D1910" s="6" t="s">
        <v>151</v>
      </c>
      <c r="E1910" s="6" t="s">
        <v>1169</v>
      </c>
      <c r="F1910" s="3">
        <v>2008</v>
      </c>
      <c r="G1910" s="6" t="s">
        <v>4430</v>
      </c>
    </row>
    <row r="1911" spans="1:7" x14ac:dyDescent="0.25">
      <c r="A1911" s="3" t="s">
        <v>52</v>
      </c>
      <c r="B1911" s="6" t="s">
        <v>4431</v>
      </c>
      <c r="C1911" s="6" t="s">
        <v>4432</v>
      </c>
      <c r="D1911" s="6"/>
      <c r="E1911" s="6" t="s">
        <v>3297</v>
      </c>
      <c r="F1911" s="3">
        <v>2008</v>
      </c>
      <c r="G1911" s="6" t="s">
        <v>4433</v>
      </c>
    </row>
    <row r="1912" spans="1:7" x14ac:dyDescent="0.25">
      <c r="A1912" s="3" t="s">
        <v>52</v>
      </c>
      <c r="B1912" s="6" t="s">
        <v>3227</v>
      </c>
      <c r="C1912" s="6" t="s">
        <v>655</v>
      </c>
      <c r="D1912" s="6" t="s">
        <v>735</v>
      </c>
      <c r="E1912" s="6" t="s">
        <v>1402</v>
      </c>
      <c r="F1912" s="3">
        <v>2008</v>
      </c>
      <c r="G1912" s="6" t="s">
        <v>4434</v>
      </c>
    </row>
    <row r="1913" spans="1:7" x14ac:dyDescent="0.25">
      <c r="A1913" s="3" t="s">
        <v>52</v>
      </c>
      <c r="B1913" s="6" t="s">
        <v>4435</v>
      </c>
      <c r="C1913" s="6" t="s">
        <v>3578</v>
      </c>
      <c r="D1913" s="6" t="s">
        <v>409</v>
      </c>
      <c r="E1913" s="6" t="s">
        <v>1014</v>
      </c>
      <c r="F1913" s="3">
        <v>2008</v>
      </c>
      <c r="G1913" s="6" t="s">
        <v>4436</v>
      </c>
    </row>
    <row r="1914" spans="1:7" x14ac:dyDescent="0.25">
      <c r="A1914" s="3" t="s">
        <v>52</v>
      </c>
      <c r="B1914" s="6" t="s">
        <v>1528</v>
      </c>
      <c r="C1914" s="6" t="s">
        <v>4437</v>
      </c>
      <c r="D1914" s="6" t="s">
        <v>4282</v>
      </c>
      <c r="E1914" s="6" t="s">
        <v>3160</v>
      </c>
      <c r="F1914" s="3">
        <v>2008</v>
      </c>
      <c r="G1914" s="6" t="s">
        <v>4438</v>
      </c>
    </row>
    <row r="1915" spans="1:7" x14ac:dyDescent="0.25">
      <c r="A1915" s="3" t="s">
        <v>52</v>
      </c>
      <c r="B1915" s="6" t="s">
        <v>4439</v>
      </c>
      <c r="C1915" s="6" t="s">
        <v>101</v>
      </c>
      <c r="D1915" s="6" t="s">
        <v>882</v>
      </c>
      <c r="E1915" s="6" t="s">
        <v>343</v>
      </c>
      <c r="F1915" s="3">
        <v>2008</v>
      </c>
      <c r="G1915" s="6" t="s">
        <v>4440</v>
      </c>
    </row>
    <row r="1916" spans="1:7" x14ac:dyDescent="0.25">
      <c r="A1916" s="3" t="s">
        <v>52</v>
      </c>
      <c r="B1916" s="6" t="s">
        <v>4441</v>
      </c>
      <c r="C1916" s="6" t="s">
        <v>578</v>
      </c>
      <c r="D1916" s="6" t="s">
        <v>1449</v>
      </c>
      <c r="E1916" s="6" t="s">
        <v>3041</v>
      </c>
      <c r="F1916" s="3">
        <v>2008</v>
      </c>
      <c r="G1916" s="6" t="s">
        <v>4442</v>
      </c>
    </row>
    <row r="1917" spans="1:7" x14ac:dyDescent="0.25">
      <c r="A1917" s="3" t="s">
        <v>52</v>
      </c>
      <c r="B1917" s="6" t="s">
        <v>4443</v>
      </c>
      <c r="C1917" s="6" t="s">
        <v>4444</v>
      </c>
      <c r="D1917" s="6" t="s">
        <v>17</v>
      </c>
      <c r="E1917" s="6" t="s">
        <v>2135</v>
      </c>
      <c r="F1917" s="3">
        <v>2008</v>
      </c>
      <c r="G1917" s="6" t="s">
        <v>4445</v>
      </c>
    </row>
    <row r="1918" spans="1:7" x14ac:dyDescent="0.25">
      <c r="A1918" s="3" t="s">
        <v>52</v>
      </c>
      <c r="B1918" s="6" t="s">
        <v>306</v>
      </c>
      <c r="C1918" s="6" t="s">
        <v>2508</v>
      </c>
      <c r="D1918" s="6" t="s">
        <v>339</v>
      </c>
      <c r="E1918" s="6" t="s">
        <v>3017</v>
      </c>
      <c r="F1918" s="3">
        <v>2008</v>
      </c>
      <c r="G1918" s="6" t="s">
        <v>4446</v>
      </c>
    </row>
    <row r="1919" spans="1:7" x14ac:dyDescent="0.25">
      <c r="A1919" s="3" t="s">
        <v>52</v>
      </c>
      <c r="B1919" s="6" t="s">
        <v>306</v>
      </c>
      <c r="C1919" s="6" t="s">
        <v>380</v>
      </c>
      <c r="D1919" s="6" t="s">
        <v>409</v>
      </c>
      <c r="E1919" s="6" t="s">
        <v>3160</v>
      </c>
      <c r="F1919" s="3">
        <v>2008</v>
      </c>
      <c r="G1919" s="6" t="s">
        <v>4447</v>
      </c>
    </row>
    <row r="1920" spans="1:7" x14ac:dyDescent="0.25">
      <c r="A1920" s="3" t="s">
        <v>52</v>
      </c>
      <c r="B1920" s="6" t="s">
        <v>3099</v>
      </c>
      <c r="C1920" s="6" t="s">
        <v>2052</v>
      </c>
      <c r="D1920" s="6" t="s">
        <v>774</v>
      </c>
      <c r="E1920" s="6" t="s">
        <v>2555</v>
      </c>
      <c r="F1920" s="3">
        <v>2008</v>
      </c>
      <c r="G1920" s="6" t="s">
        <v>4448</v>
      </c>
    </row>
    <row r="1921" spans="1:7" x14ac:dyDescent="0.25">
      <c r="A1921" s="3" t="s">
        <v>52</v>
      </c>
      <c r="B1921" s="6" t="s">
        <v>4449</v>
      </c>
      <c r="C1921" s="6" t="s">
        <v>4450</v>
      </c>
      <c r="D1921" s="6" t="s">
        <v>347</v>
      </c>
      <c r="E1921" s="6" t="s">
        <v>4451</v>
      </c>
      <c r="F1921" s="3">
        <v>2008</v>
      </c>
      <c r="G1921" s="6" t="s">
        <v>4452</v>
      </c>
    </row>
    <row r="1922" spans="1:7" x14ac:dyDescent="0.25">
      <c r="A1922" s="3" t="s">
        <v>52</v>
      </c>
      <c r="B1922" s="6" t="s">
        <v>4453</v>
      </c>
      <c r="C1922" s="6" t="s">
        <v>4454</v>
      </c>
      <c r="D1922" s="6"/>
      <c r="E1922" s="6" t="s">
        <v>3160</v>
      </c>
      <c r="F1922" s="3">
        <v>2008</v>
      </c>
      <c r="G1922" s="6" t="s">
        <v>4455</v>
      </c>
    </row>
    <row r="1923" spans="1:7" x14ac:dyDescent="0.25">
      <c r="A1923" s="3" t="s">
        <v>52</v>
      </c>
      <c r="B1923" s="6" t="s">
        <v>4298</v>
      </c>
      <c r="C1923" s="6" t="s">
        <v>4305</v>
      </c>
      <c r="D1923" s="6" t="s">
        <v>1275</v>
      </c>
      <c r="E1923" s="6" t="s">
        <v>2301</v>
      </c>
      <c r="F1923" s="3">
        <v>2008</v>
      </c>
      <c r="G1923" s="6" t="s">
        <v>4456</v>
      </c>
    </row>
    <row r="1924" spans="1:7" x14ac:dyDescent="0.25">
      <c r="A1924" s="3" t="s">
        <v>52</v>
      </c>
      <c r="B1924" s="6" t="s">
        <v>4457</v>
      </c>
      <c r="C1924" s="6" t="s">
        <v>4458</v>
      </c>
      <c r="D1924" s="6" t="s">
        <v>487</v>
      </c>
      <c r="E1924" s="6" t="s">
        <v>1664</v>
      </c>
      <c r="F1924" s="3">
        <v>2008</v>
      </c>
      <c r="G1924" s="6" t="s">
        <v>4459</v>
      </c>
    </row>
    <row r="1925" spans="1:7" x14ac:dyDescent="0.25">
      <c r="A1925" s="3" t="s">
        <v>52</v>
      </c>
      <c r="B1925" s="6" t="s">
        <v>4460</v>
      </c>
      <c r="C1925" s="6" t="s">
        <v>4461</v>
      </c>
      <c r="D1925" s="6"/>
      <c r="E1925" s="6" t="s">
        <v>1411</v>
      </c>
      <c r="F1925" s="3">
        <v>2008</v>
      </c>
      <c r="G1925" s="6" t="s">
        <v>4462</v>
      </c>
    </row>
    <row r="1926" spans="1:7" x14ac:dyDescent="0.25">
      <c r="A1926" s="3" t="s">
        <v>52</v>
      </c>
      <c r="B1926" s="6" t="s">
        <v>4463</v>
      </c>
      <c r="C1926" s="6" t="s">
        <v>4123</v>
      </c>
      <c r="D1926" s="6" t="s">
        <v>882</v>
      </c>
      <c r="E1926" s="6" t="s">
        <v>1471</v>
      </c>
      <c r="F1926" s="3">
        <v>2008</v>
      </c>
      <c r="G1926" s="6" t="s">
        <v>4464</v>
      </c>
    </row>
    <row r="1927" spans="1:7" x14ac:dyDescent="0.25">
      <c r="A1927" s="3" t="s">
        <v>52</v>
      </c>
      <c r="B1927" s="6" t="s">
        <v>323</v>
      </c>
      <c r="C1927" s="6" t="s">
        <v>4465</v>
      </c>
      <c r="D1927" s="6" t="s">
        <v>2116</v>
      </c>
      <c r="E1927" s="6" t="s">
        <v>2761</v>
      </c>
      <c r="F1927" s="3">
        <v>2008</v>
      </c>
      <c r="G1927" s="6" t="s">
        <v>4466</v>
      </c>
    </row>
    <row r="1928" spans="1:7" x14ac:dyDescent="0.25">
      <c r="A1928" s="3" t="s">
        <v>52</v>
      </c>
      <c r="B1928" s="6" t="s">
        <v>323</v>
      </c>
      <c r="C1928" s="6" t="s">
        <v>4467</v>
      </c>
      <c r="D1928" s="6" t="s">
        <v>553</v>
      </c>
      <c r="E1928" s="6" t="s">
        <v>4375</v>
      </c>
      <c r="F1928" s="3">
        <v>2008</v>
      </c>
      <c r="G1928" s="6" t="s">
        <v>4468</v>
      </c>
    </row>
    <row r="1929" spans="1:7" x14ac:dyDescent="0.25">
      <c r="A1929" s="3" t="s">
        <v>52</v>
      </c>
      <c r="B1929" s="6" t="s">
        <v>4469</v>
      </c>
      <c r="C1929" s="6" t="s">
        <v>4470</v>
      </c>
      <c r="D1929" s="6" t="s">
        <v>4471</v>
      </c>
      <c r="E1929" s="6" t="s">
        <v>1664</v>
      </c>
      <c r="F1929" s="3">
        <v>2008</v>
      </c>
      <c r="G1929" s="6" t="s">
        <v>4472</v>
      </c>
    </row>
    <row r="1930" spans="1:7" x14ac:dyDescent="0.25">
      <c r="A1930" s="3" t="s">
        <v>52</v>
      </c>
      <c r="B1930" s="6" t="s">
        <v>54</v>
      </c>
      <c r="C1930" s="6" t="s">
        <v>4473</v>
      </c>
      <c r="D1930" s="6" t="s">
        <v>3699</v>
      </c>
      <c r="E1930" s="6" t="s">
        <v>3322</v>
      </c>
      <c r="F1930" s="3">
        <v>2008</v>
      </c>
      <c r="G1930" s="6" t="s">
        <v>4474</v>
      </c>
    </row>
    <row r="1931" spans="1:7" x14ac:dyDescent="0.25">
      <c r="A1931" s="3" t="s">
        <v>245</v>
      </c>
      <c r="B1931" s="6" t="s">
        <v>4475</v>
      </c>
      <c r="C1931" s="6" t="s">
        <v>3208</v>
      </c>
      <c r="D1931" s="6" t="s">
        <v>594</v>
      </c>
      <c r="E1931" s="6" t="s">
        <v>3654</v>
      </c>
      <c r="F1931" s="3">
        <v>2008</v>
      </c>
      <c r="G1931" s="6" t="s">
        <v>4476</v>
      </c>
    </row>
    <row r="1932" spans="1:7" x14ac:dyDescent="0.25">
      <c r="A1932" s="3" t="s">
        <v>245</v>
      </c>
      <c r="B1932" s="6" t="s">
        <v>4477</v>
      </c>
      <c r="C1932" s="6" t="s">
        <v>4478</v>
      </c>
      <c r="D1932" s="6"/>
      <c r="E1932" s="6" t="s">
        <v>3017</v>
      </c>
      <c r="F1932" s="3">
        <v>2008</v>
      </c>
      <c r="G1932" s="6" t="s">
        <v>4479</v>
      </c>
    </row>
    <row r="1933" spans="1:7" x14ac:dyDescent="0.25">
      <c r="A1933" s="3" t="s">
        <v>245</v>
      </c>
      <c r="B1933" s="6" t="s">
        <v>4480</v>
      </c>
      <c r="C1933" s="6" t="s">
        <v>655</v>
      </c>
      <c r="D1933" s="6" t="s">
        <v>417</v>
      </c>
      <c r="E1933" s="6" t="s">
        <v>3450</v>
      </c>
      <c r="F1933" s="3">
        <v>2008</v>
      </c>
      <c r="G1933" s="6" t="s">
        <v>4481</v>
      </c>
    </row>
    <row r="1934" spans="1:7" x14ac:dyDescent="0.25">
      <c r="A1934" s="3" t="s">
        <v>245</v>
      </c>
      <c r="B1934" s="6" t="s">
        <v>4482</v>
      </c>
      <c r="C1934" s="6" t="s">
        <v>594</v>
      </c>
      <c r="D1934" s="6" t="s">
        <v>410</v>
      </c>
      <c r="E1934" s="6" t="s">
        <v>3654</v>
      </c>
      <c r="F1934" s="3">
        <v>2008</v>
      </c>
      <c r="G1934" s="6" t="s">
        <v>4483</v>
      </c>
    </row>
    <row r="1935" spans="1:7" x14ac:dyDescent="0.25">
      <c r="A1935" s="3" t="s">
        <v>245</v>
      </c>
      <c r="B1935" s="6" t="s">
        <v>12</v>
      </c>
      <c r="C1935" s="6" t="s">
        <v>3774</v>
      </c>
      <c r="D1935" s="6" t="s">
        <v>553</v>
      </c>
      <c r="E1935" s="6" t="s">
        <v>306</v>
      </c>
      <c r="F1935" s="3">
        <v>2008</v>
      </c>
      <c r="G1935" s="6" t="s">
        <v>4484</v>
      </c>
    </row>
    <row r="1936" spans="1:7" x14ac:dyDescent="0.25">
      <c r="A1936" s="3" t="s">
        <v>245</v>
      </c>
      <c r="B1936" s="6" t="s">
        <v>4485</v>
      </c>
      <c r="C1936" s="6" t="s">
        <v>4486</v>
      </c>
      <c r="D1936" s="6"/>
      <c r="E1936" s="6" t="s">
        <v>1471</v>
      </c>
      <c r="F1936" s="3">
        <v>2008</v>
      </c>
      <c r="G1936" s="6" t="s">
        <v>4487</v>
      </c>
    </row>
    <row r="1937" spans="1:7" x14ac:dyDescent="0.25">
      <c r="A1937" s="3" t="s">
        <v>245</v>
      </c>
      <c r="B1937" s="6" t="s">
        <v>3669</v>
      </c>
      <c r="C1937" s="6" t="s">
        <v>3968</v>
      </c>
      <c r="D1937" s="6"/>
      <c r="E1937" s="6" t="s">
        <v>1402</v>
      </c>
      <c r="F1937" s="3">
        <v>2008</v>
      </c>
      <c r="G1937" s="6" t="s">
        <v>4488</v>
      </c>
    </row>
    <row r="1938" spans="1:7" x14ac:dyDescent="0.25">
      <c r="A1938" s="3" t="s">
        <v>245</v>
      </c>
      <c r="B1938" s="6" t="s">
        <v>4202</v>
      </c>
      <c r="C1938" s="6" t="s">
        <v>101</v>
      </c>
      <c r="D1938" s="6" t="s">
        <v>8</v>
      </c>
      <c r="E1938" s="6" t="s">
        <v>343</v>
      </c>
      <c r="F1938" s="3">
        <v>2008</v>
      </c>
      <c r="G1938" s="6" t="s">
        <v>4489</v>
      </c>
    </row>
    <row r="1939" spans="1:7" x14ac:dyDescent="0.25">
      <c r="A1939" s="3" t="s">
        <v>245</v>
      </c>
      <c r="B1939" s="6" t="s">
        <v>4490</v>
      </c>
      <c r="C1939" s="6" t="s">
        <v>4491</v>
      </c>
      <c r="D1939" s="6" t="s">
        <v>466</v>
      </c>
      <c r="E1939" s="6" t="s">
        <v>2135</v>
      </c>
      <c r="F1939" s="3">
        <v>2008</v>
      </c>
      <c r="G1939" s="6" t="s">
        <v>4492</v>
      </c>
    </row>
    <row r="1940" spans="1:7" x14ac:dyDescent="0.25">
      <c r="A1940" s="3" t="s">
        <v>245</v>
      </c>
      <c r="B1940" s="6" t="s">
        <v>4110</v>
      </c>
      <c r="C1940" s="6" t="s">
        <v>238</v>
      </c>
      <c r="D1940" s="6" t="s">
        <v>417</v>
      </c>
      <c r="E1940" s="6" t="s">
        <v>2165</v>
      </c>
      <c r="F1940" s="3">
        <v>2008</v>
      </c>
      <c r="G1940" s="6" t="s">
        <v>4493</v>
      </c>
    </row>
    <row r="1941" spans="1:7" x14ac:dyDescent="0.25">
      <c r="A1941" s="3" t="s">
        <v>245</v>
      </c>
      <c r="B1941" s="6" t="s">
        <v>4494</v>
      </c>
      <c r="C1941" s="6" t="s">
        <v>1668</v>
      </c>
      <c r="D1941" s="6"/>
      <c r="E1941" s="6" t="s">
        <v>3604</v>
      </c>
      <c r="F1941" s="3">
        <v>2008</v>
      </c>
      <c r="G1941" s="6" t="s">
        <v>4495</v>
      </c>
    </row>
    <row r="1942" spans="1:7" x14ac:dyDescent="0.25">
      <c r="A1942" s="3" t="s">
        <v>245</v>
      </c>
      <c r="B1942" s="6" t="s">
        <v>3466</v>
      </c>
      <c r="C1942" s="6" t="s">
        <v>3467</v>
      </c>
      <c r="D1942" s="6" t="s">
        <v>1192</v>
      </c>
      <c r="E1942" s="6" t="s">
        <v>2761</v>
      </c>
      <c r="F1942" s="3">
        <v>2008</v>
      </c>
      <c r="G1942" s="6" t="s">
        <v>4496</v>
      </c>
    </row>
    <row r="1943" spans="1:7" x14ac:dyDescent="0.25">
      <c r="B1943" s="2"/>
      <c r="C1943" s="2"/>
      <c r="D1943" s="6"/>
      <c r="E1943" s="6"/>
      <c r="G1943" s="6"/>
    </row>
    <row r="1944" spans="1:7" x14ac:dyDescent="0.25">
      <c r="A1944" s="3" t="s">
        <v>52</v>
      </c>
      <c r="B1944" s="6" t="s">
        <v>730</v>
      </c>
      <c r="C1944" s="6" t="s">
        <v>4497</v>
      </c>
      <c r="D1944" s="6"/>
      <c r="E1944" s="6" t="s">
        <v>1136</v>
      </c>
      <c r="F1944" s="3">
        <v>2009</v>
      </c>
      <c r="G1944" s="6" t="s">
        <v>4498</v>
      </c>
    </row>
    <row r="1945" spans="1:7" x14ac:dyDescent="0.25">
      <c r="A1945" s="3" t="s">
        <v>52</v>
      </c>
      <c r="B1945" s="6" t="s">
        <v>4499</v>
      </c>
      <c r="C1945" s="6" t="s">
        <v>1345</v>
      </c>
      <c r="D1945" s="6" t="s">
        <v>774</v>
      </c>
      <c r="E1945" s="6" t="s">
        <v>1400</v>
      </c>
      <c r="F1945" s="3">
        <v>2009</v>
      </c>
      <c r="G1945" s="6" t="s">
        <v>4500</v>
      </c>
    </row>
    <row r="1946" spans="1:7" x14ac:dyDescent="0.25">
      <c r="A1946" s="3" t="s">
        <v>52</v>
      </c>
      <c r="B1946" s="6" t="s">
        <v>4501</v>
      </c>
      <c r="C1946" s="6" t="s">
        <v>4502</v>
      </c>
      <c r="D1946" s="6" t="s">
        <v>467</v>
      </c>
      <c r="E1946" s="6" t="s">
        <v>4503</v>
      </c>
      <c r="F1946" s="3">
        <v>2009</v>
      </c>
      <c r="G1946" s="6" t="s">
        <v>4504</v>
      </c>
    </row>
    <row r="1947" spans="1:7" x14ac:dyDescent="0.25">
      <c r="A1947" s="3" t="s">
        <v>52</v>
      </c>
      <c r="B1947" s="6" t="s">
        <v>4505</v>
      </c>
      <c r="C1947" s="6" t="s">
        <v>4506</v>
      </c>
      <c r="D1947" s="6" t="s">
        <v>417</v>
      </c>
      <c r="E1947" s="6" t="s">
        <v>10</v>
      </c>
      <c r="F1947" s="3">
        <v>2009</v>
      </c>
      <c r="G1947" s="6" t="s">
        <v>4507</v>
      </c>
    </row>
    <row r="1948" spans="1:7" x14ac:dyDescent="0.25">
      <c r="A1948" s="3" t="s">
        <v>52</v>
      </c>
      <c r="B1948" s="6" t="s">
        <v>4508</v>
      </c>
      <c r="C1948" s="6" t="s">
        <v>2363</v>
      </c>
      <c r="D1948" s="6" t="s">
        <v>2833</v>
      </c>
      <c r="E1948" s="6" t="s">
        <v>3669</v>
      </c>
      <c r="F1948" s="3">
        <v>2009</v>
      </c>
      <c r="G1948" s="6" t="s">
        <v>4509</v>
      </c>
    </row>
    <row r="1949" spans="1:7" x14ac:dyDescent="0.25">
      <c r="A1949" s="3" t="s">
        <v>52</v>
      </c>
      <c r="B1949" s="6" t="s">
        <v>4510</v>
      </c>
      <c r="C1949" s="6" t="s">
        <v>2352</v>
      </c>
      <c r="D1949" s="6" t="s">
        <v>339</v>
      </c>
      <c r="E1949" s="6" t="s">
        <v>3654</v>
      </c>
      <c r="F1949" s="3">
        <v>2009</v>
      </c>
      <c r="G1949" s="6" t="s">
        <v>4511</v>
      </c>
    </row>
    <row r="1950" spans="1:7" x14ac:dyDescent="0.25">
      <c r="A1950" s="3" t="s">
        <v>52</v>
      </c>
      <c r="B1950" s="6" t="s">
        <v>4512</v>
      </c>
      <c r="C1950" s="6" t="s">
        <v>172</v>
      </c>
      <c r="D1950" s="6"/>
      <c r="E1950" s="6" t="s">
        <v>4513</v>
      </c>
      <c r="F1950" s="3">
        <v>2009</v>
      </c>
      <c r="G1950" s="6" t="s">
        <v>4514</v>
      </c>
    </row>
    <row r="1951" spans="1:7" x14ac:dyDescent="0.25">
      <c r="A1951" s="3" t="s">
        <v>52</v>
      </c>
      <c r="B1951" s="6" t="s">
        <v>4515</v>
      </c>
      <c r="C1951" s="6" t="s">
        <v>4282</v>
      </c>
      <c r="D1951" s="6"/>
      <c r="E1951" s="6" t="s">
        <v>3669</v>
      </c>
      <c r="F1951" s="3">
        <v>2009</v>
      </c>
      <c r="G1951" s="6" t="s">
        <v>4516</v>
      </c>
    </row>
    <row r="1952" spans="1:7" x14ac:dyDescent="0.25">
      <c r="A1952" s="3" t="s">
        <v>52</v>
      </c>
      <c r="B1952" s="6" t="s">
        <v>1492</v>
      </c>
      <c r="C1952" s="6" t="s">
        <v>4517</v>
      </c>
      <c r="D1952" s="6"/>
      <c r="E1952" s="6" t="s">
        <v>3322</v>
      </c>
      <c r="F1952" s="3">
        <v>2009</v>
      </c>
      <c r="G1952" s="6" t="s">
        <v>4518</v>
      </c>
    </row>
    <row r="1953" spans="1:7" x14ac:dyDescent="0.25">
      <c r="A1953" s="3" t="s">
        <v>52</v>
      </c>
      <c r="B1953" s="6" t="s">
        <v>4519</v>
      </c>
      <c r="C1953" s="6" t="s">
        <v>4268</v>
      </c>
      <c r="D1953" s="6" t="s">
        <v>4520</v>
      </c>
      <c r="E1953" s="6" t="s">
        <v>4521</v>
      </c>
      <c r="F1953" s="3">
        <v>2009</v>
      </c>
      <c r="G1953" s="6" t="s">
        <v>4522</v>
      </c>
    </row>
    <row r="1954" spans="1:7" x14ac:dyDescent="0.25">
      <c r="A1954" s="17" t="s">
        <v>52</v>
      </c>
      <c r="B1954" s="18" t="s">
        <v>4523</v>
      </c>
      <c r="C1954" s="18" t="s">
        <v>4524</v>
      </c>
      <c r="D1954" s="18"/>
      <c r="E1954" s="18" t="s">
        <v>1664</v>
      </c>
      <c r="F1954" s="17">
        <v>2009</v>
      </c>
      <c r="G1954" s="18" t="s">
        <v>4525</v>
      </c>
    </row>
    <row r="1955" spans="1:7" x14ac:dyDescent="0.25">
      <c r="A1955" s="3" t="s">
        <v>52</v>
      </c>
      <c r="B1955" s="6" t="s">
        <v>4526</v>
      </c>
      <c r="C1955" s="6" t="s">
        <v>4527</v>
      </c>
      <c r="D1955" s="6" t="s">
        <v>4271</v>
      </c>
      <c r="E1955" s="6" t="s">
        <v>3669</v>
      </c>
      <c r="F1955" s="3">
        <v>2009</v>
      </c>
      <c r="G1955" s="6" t="s">
        <v>4528</v>
      </c>
    </row>
    <row r="1956" spans="1:7" x14ac:dyDescent="0.25">
      <c r="A1956" s="3" t="s">
        <v>52</v>
      </c>
      <c r="B1956" s="6" t="s">
        <v>916</v>
      </c>
      <c r="C1956" s="6" t="s">
        <v>2150</v>
      </c>
      <c r="D1956" s="6" t="s">
        <v>487</v>
      </c>
      <c r="E1956" s="6" t="s">
        <v>1014</v>
      </c>
      <c r="F1956" s="3">
        <v>2009</v>
      </c>
      <c r="G1956" s="6" t="s">
        <v>4529</v>
      </c>
    </row>
    <row r="1957" spans="1:7" x14ac:dyDescent="0.25">
      <c r="A1957" s="3" t="s">
        <v>52</v>
      </c>
      <c r="B1957" s="6" t="s">
        <v>981</v>
      </c>
      <c r="C1957" s="6" t="s">
        <v>4530</v>
      </c>
      <c r="D1957" s="6"/>
      <c r="E1957" s="6" t="s">
        <v>2747</v>
      </c>
      <c r="F1957" s="3">
        <v>2009</v>
      </c>
      <c r="G1957" s="6" t="s">
        <v>4531</v>
      </c>
    </row>
    <row r="1958" spans="1:7" x14ac:dyDescent="0.25">
      <c r="A1958" s="3" t="s">
        <v>52</v>
      </c>
      <c r="B1958" s="6" t="s">
        <v>4532</v>
      </c>
      <c r="C1958" s="6" t="s">
        <v>2554</v>
      </c>
      <c r="D1958" s="6" t="s">
        <v>1211</v>
      </c>
      <c r="E1958" s="6" t="s">
        <v>306</v>
      </c>
      <c r="F1958" s="3">
        <v>2009</v>
      </c>
      <c r="G1958" s="6" t="s">
        <v>4533</v>
      </c>
    </row>
    <row r="1959" spans="1:7" x14ac:dyDescent="0.25">
      <c r="A1959" s="3" t="s">
        <v>52</v>
      </c>
      <c r="B1959" s="6" t="s">
        <v>4534</v>
      </c>
      <c r="C1959" s="6" t="s">
        <v>3667</v>
      </c>
      <c r="D1959" s="6" t="s">
        <v>882</v>
      </c>
      <c r="E1959" s="6" t="s">
        <v>4375</v>
      </c>
      <c r="F1959" s="3">
        <v>2009</v>
      </c>
      <c r="G1959" s="6" t="s">
        <v>4535</v>
      </c>
    </row>
    <row r="1960" spans="1:7" x14ac:dyDescent="0.25">
      <c r="A1960" s="3" t="s">
        <v>52</v>
      </c>
      <c r="B1960" s="6" t="s">
        <v>4536</v>
      </c>
      <c r="C1960" s="6" t="s">
        <v>3112</v>
      </c>
      <c r="D1960" s="6" t="s">
        <v>882</v>
      </c>
      <c r="E1960" s="6" t="s">
        <v>1846</v>
      </c>
      <c r="F1960" s="3">
        <v>2009</v>
      </c>
      <c r="G1960" s="6" t="s">
        <v>4537</v>
      </c>
    </row>
    <row r="1961" spans="1:7" x14ac:dyDescent="0.25">
      <c r="A1961" s="3" t="s">
        <v>52</v>
      </c>
      <c r="B1961" s="6" t="s">
        <v>4538</v>
      </c>
      <c r="C1961" s="6" t="s">
        <v>4539</v>
      </c>
      <c r="D1961" s="6"/>
      <c r="E1961" s="6" t="s">
        <v>4540</v>
      </c>
      <c r="F1961" s="3">
        <v>2009</v>
      </c>
      <c r="G1961" s="6" t="s">
        <v>4541</v>
      </c>
    </row>
    <row r="1962" spans="1:7" x14ac:dyDescent="0.25">
      <c r="A1962" s="3" t="s">
        <v>52</v>
      </c>
      <c r="B1962" s="6" t="s">
        <v>4542</v>
      </c>
      <c r="C1962" s="6" t="s">
        <v>380</v>
      </c>
      <c r="D1962" s="6"/>
      <c r="E1962" s="6" t="s">
        <v>799</v>
      </c>
      <c r="F1962" s="3">
        <v>2009</v>
      </c>
      <c r="G1962" s="6" t="s">
        <v>4543</v>
      </c>
    </row>
    <row r="1963" spans="1:7" x14ac:dyDescent="0.25">
      <c r="A1963" s="3" t="s">
        <v>52</v>
      </c>
      <c r="B1963" s="6" t="s">
        <v>1344</v>
      </c>
      <c r="C1963" s="6" t="s">
        <v>409</v>
      </c>
      <c r="D1963" s="6" t="s">
        <v>553</v>
      </c>
      <c r="E1963" s="6" t="s">
        <v>3224</v>
      </c>
      <c r="F1963" s="3">
        <v>2009</v>
      </c>
      <c r="G1963" s="6" t="s">
        <v>4544</v>
      </c>
    </row>
    <row r="1964" spans="1:7" x14ac:dyDescent="0.25">
      <c r="A1964" s="3" t="s">
        <v>52</v>
      </c>
      <c r="B1964" s="6" t="s">
        <v>4545</v>
      </c>
      <c r="C1964" s="6" t="s">
        <v>184</v>
      </c>
      <c r="D1964" s="6"/>
      <c r="E1964" s="6" t="s">
        <v>2301</v>
      </c>
      <c r="F1964" s="3">
        <v>2009</v>
      </c>
      <c r="G1964" s="6" t="s">
        <v>4546</v>
      </c>
    </row>
    <row r="1965" spans="1:7" x14ac:dyDescent="0.25">
      <c r="A1965" s="3" t="s">
        <v>52</v>
      </c>
      <c r="B1965" s="6" t="s">
        <v>3474</v>
      </c>
      <c r="C1965" s="6" t="s">
        <v>4547</v>
      </c>
      <c r="D1965" s="6"/>
      <c r="E1965" s="6" t="s">
        <v>4451</v>
      </c>
      <c r="F1965" s="3">
        <v>2009</v>
      </c>
      <c r="G1965" s="6" t="s">
        <v>4548</v>
      </c>
    </row>
    <row r="1966" spans="1:7" x14ac:dyDescent="0.25">
      <c r="A1966" s="3" t="s">
        <v>245</v>
      </c>
      <c r="B1966" s="6" t="s">
        <v>4549</v>
      </c>
      <c r="C1966" s="6" t="s">
        <v>3788</v>
      </c>
      <c r="D1966" s="6"/>
      <c r="E1966" s="6" t="s">
        <v>3604</v>
      </c>
      <c r="F1966" s="3">
        <v>2009</v>
      </c>
      <c r="G1966" s="6" t="s">
        <v>4550</v>
      </c>
    </row>
    <row r="1967" spans="1:7" x14ac:dyDescent="0.25">
      <c r="A1967" s="3" t="s">
        <v>245</v>
      </c>
      <c r="B1967" s="6" t="s">
        <v>613</v>
      </c>
      <c r="C1967" s="6" t="s">
        <v>655</v>
      </c>
      <c r="D1967" s="6" t="s">
        <v>774</v>
      </c>
      <c r="E1967" s="6" t="s">
        <v>343</v>
      </c>
      <c r="F1967" s="3">
        <v>2009</v>
      </c>
      <c r="G1967" s="6" t="s">
        <v>4551</v>
      </c>
    </row>
    <row r="1968" spans="1:7" x14ac:dyDescent="0.25">
      <c r="A1968" s="3" t="s">
        <v>245</v>
      </c>
      <c r="B1968" s="6" t="s">
        <v>2434</v>
      </c>
      <c r="C1968" s="6" t="s">
        <v>101</v>
      </c>
      <c r="D1968" s="18" t="s">
        <v>20</v>
      </c>
      <c r="E1968" s="6" t="s">
        <v>2747</v>
      </c>
      <c r="F1968" s="3">
        <v>2009</v>
      </c>
      <c r="G1968" s="6" t="s">
        <v>4552</v>
      </c>
    </row>
    <row r="1969" spans="1:7" x14ac:dyDescent="0.25">
      <c r="A1969" s="3" t="s">
        <v>245</v>
      </c>
      <c r="B1969" s="6" t="s">
        <v>2436</v>
      </c>
      <c r="C1969" s="6" t="s">
        <v>4192</v>
      </c>
      <c r="D1969" s="6"/>
      <c r="E1969" s="6" t="s">
        <v>1402</v>
      </c>
      <c r="F1969" s="3">
        <v>2009</v>
      </c>
      <c r="G1969" s="6" t="s">
        <v>4553</v>
      </c>
    </row>
    <row r="1970" spans="1:7" x14ac:dyDescent="0.25">
      <c r="A1970" s="3" t="s">
        <v>245</v>
      </c>
      <c r="B1970" s="6" t="s">
        <v>4216</v>
      </c>
      <c r="C1970" s="6" t="s">
        <v>4217</v>
      </c>
      <c r="D1970" s="6"/>
      <c r="E1970" s="6" t="s">
        <v>2747</v>
      </c>
      <c r="F1970" s="3">
        <v>2009</v>
      </c>
      <c r="G1970" s="6" t="s">
        <v>4554</v>
      </c>
    </row>
    <row r="1971" spans="1:7" x14ac:dyDescent="0.25">
      <c r="A1971" s="3" t="s">
        <v>245</v>
      </c>
      <c r="B1971" s="6" t="s">
        <v>4555</v>
      </c>
      <c r="C1971" s="6" t="s">
        <v>54</v>
      </c>
      <c r="D1971" s="6" t="s">
        <v>1706</v>
      </c>
      <c r="E1971" s="6" t="s">
        <v>3654</v>
      </c>
      <c r="F1971" s="3">
        <v>2009</v>
      </c>
      <c r="G1971" s="6" t="s">
        <v>4556</v>
      </c>
    </row>
    <row r="1972" spans="1:7" x14ac:dyDescent="0.25">
      <c r="A1972" s="3" t="s">
        <v>245</v>
      </c>
      <c r="B1972" s="6" t="s">
        <v>4557</v>
      </c>
      <c r="C1972" s="6" t="s">
        <v>2833</v>
      </c>
      <c r="D1972" s="6" t="s">
        <v>882</v>
      </c>
      <c r="E1972" s="6" t="s">
        <v>3322</v>
      </c>
      <c r="F1972" s="3">
        <v>2009</v>
      </c>
      <c r="G1972" s="6" t="s">
        <v>4558</v>
      </c>
    </row>
    <row r="1973" spans="1:7" x14ac:dyDescent="0.25">
      <c r="B1973" s="2"/>
      <c r="C1973" s="2"/>
      <c r="D1973" s="6"/>
      <c r="E1973" s="6"/>
      <c r="G1973" s="6"/>
    </row>
    <row r="1974" spans="1:7" x14ac:dyDescent="0.25">
      <c r="A1974" s="3" t="s">
        <v>52</v>
      </c>
      <c r="B1974" s="6" t="s">
        <v>4559</v>
      </c>
      <c r="C1974" s="6" t="s">
        <v>1425</v>
      </c>
      <c r="D1974" s="6" t="s">
        <v>520</v>
      </c>
      <c r="E1974" s="6" t="s">
        <v>3017</v>
      </c>
      <c r="F1974" s="3">
        <v>2010</v>
      </c>
      <c r="G1974" s="6" t="s">
        <v>4560</v>
      </c>
    </row>
    <row r="1975" spans="1:7" x14ac:dyDescent="0.25">
      <c r="A1975" s="3" t="s">
        <v>52</v>
      </c>
      <c r="B1975" s="6" t="s">
        <v>477</v>
      </c>
      <c r="C1975" s="6" t="s">
        <v>4561</v>
      </c>
      <c r="D1975" s="6" t="s">
        <v>4562</v>
      </c>
      <c r="E1975" s="6" t="s">
        <v>3322</v>
      </c>
      <c r="F1975" s="3">
        <v>2010</v>
      </c>
      <c r="G1975" s="6" t="s">
        <v>4563</v>
      </c>
    </row>
    <row r="1976" spans="1:7" x14ac:dyDescent="0.25">
      <c r="A1976" s="3" t="s">
        <v>52</v>
      </c>
      <c r="B1976" s="6" t="s">
        <v>4564</v>
      </c>
      <c r="C1976" s="6" t="s">
        <v>109</v>
      </c>
      <c r="D1976" s="6" t="s">
        <v>1163</v>
      </c>
      <c r="E1976" s="6" t="s">
        <v>1846</v>
      </c>
      <c r="F1976" s="3">
        <v>2010</v>
      </c>
      <c r="G1976" s="6" t="s">
        <v>4565</v>
      </c>
    </row>
    <row r="1977" spans="1:7" x14ac:dyDescent="0.25">
      <c r="A1977" s="3" t="s">
        <v>52</v>
      </c>
      <c r="B1977" s="6" t="s">
        <v>4566</v>
      </c>
      <c r="C1977" s="6" t="s">
        <v>409</v>
      </c>
      <c r="D1977" s="6" t="s">
        <v>1391</v>
      </c>
      <c r="E1977" s="6" t="s">
        <v>4567</v>
      </c>
      <c r="F1977" s="3">
        <v>2010</v>
      </c>
      <c r="G1977" s="6" t="s">
        <v>4568</v>
      </c>
    </row>
    <row r="1978" spans="1:7" x14ac:dyDescent="0.25">
      <c r="A1978" s="3" t="s">
        <v>52</v>
      </c>
      <c r="B1978" s="6" t="s">
        <v>4569</v>
      </c>
      <c r="C1978" s="6" t="s">
        <v>3585</v>
      </c>
      <c r="D1978" s="6" t="s">
        <v>553</v>
      </c>
      <c r="E1978" s="6" t="s">
        <v>2761</v>
      </c>
      <c r="F1978" s="3">
        <v>2010</v>
      </c>
      <c r="G1978" s="6" t="s">
        <v>4570</v>
      </c>
    </row>
    <row r="1979" spans="1:7" x14ac:dyDescent="0.25">
      <c r="A1979" s="3" t="s">
        <v>52</v>
      </c>
      <c r="B1979" s="6" t="s">
        <v>4571</v>
      </c>
      <c r="C1979" s="6" t="s">
        <v>2821</v>
      </c>
      <c r="D1979" s="6"/>
      <c r="E1979" s="6" t="s">
        <v>1411</v>
      </c>
      <c r="F1979" s="3">
        <v>2010</v>
      </c>
      <c r="G1979" s="6" t="s">
        <v>4572</v>
      </c>
    </row>
    <row r="1980" spans="1:7" x14ac:dyDescent="0.25">
      <c r="A1980" s="3" t="s">
        <v>52</v>
      </c>
      <c r="B1980" s="6" t="s">
        <v>4573</v>
      </c>
      <c r="C1980" s="6" t="s">
        <v>2862</v>
      </c>
      <c r="D1980" s="6" t="s">
        <v>520</v>
      </c>
      <c r="E1980" s="6" t="s">
        <v>2979</v>
      </c>
      <c r="F1980" s="3">
        <v>2010</v>
      </c>
      <c r="G1980" s="6" t="s">
        <v>4574</v>
      </c>
    </row>
    <row r="1981" spans="1:7" x14ac:dyDescent="0.25">
      <c r="A1981" s="3" t="s">
        <v>52</v>
      </c>
      <c r="B1981" s="6" t="s">
        <v>3058</v>
      </c>
      <c r="C1981" s="6" t="s">
        <v>4467</v>
      </c>
      <c r="D1981" s="6"/>
      <c r="E1981" s="6" t="s">
        <v>2761</v>
      </c>
      <c r="F1981" s="3">
        <v>2010</v>
      </c>
      <c r="G1981" s="6" t="s">
        <v>4575</v>
      </c>
    </row>
    <row r="1982" spans="1:7" x14ac:dyDescent="0.25">
      <c r="A1982" s="3" t="s">
        <v>52</v>
      </c>
      <c r="B1982" s="6" t="s">
        <v>4576</v>
      </c>
      <c r="C1982" s="6" t="s">
        <v>3250</v>
      </c>
      <c r="D1982" s="6"/>
      <c r="E1982" s="6" t="s">
        <v>1014</v>
      </c>
      <c r="F1982" s="3">
        <v>2010</v>
      </c>
      <c r="G1982" s="6" t="s">
        <v>4577</v>
      </c>
    </row>
    <row r="1983" spans="1:7" x14ac:dyDescent="0.25">
      <c r="A1983" s="3" t="s">
        <v>52</v>
      </c>
      <c r="B1983" s="6" t="s">
        <v>1142</v>
      </c>
      <c r="C1983" s="6" t="s">
        <v>4578</v>
      </c>
      <c r="D1983" s="6"/>
      <c r="E1983" s="6" t="s">
        <v>4513</v>
      </c>
      <c r="F1983" s="3">
        <v>2010</v>
      </c>
      <c r="G1983" s="6" t="s">
        <v>4579</v>
      </c>
    </row>
    <row r="1984" spans="1:7" x14ac:dyDescent="0.25">
      <c r="A1984" s="3" t="s">
        <v>52</v>
      </c>
      <c r="B1984" s="6" t="s">
        <v>4580</v>
      </c>
      <c r="C1984" s="6" t="s">
        <v>4189</v>
      </c>
      <c r="D1984" s="6" t="s">
        <v>416</v>
      </c>
      <c r="E1984" s="6" t="s">
        <v>3160</v>
      </c>
      <c r="F1984" s="3">
        <v>2010</v>
      </c>
      <c r="G1984" s="6" t="s">
        <v>4581</v>
      </c>
    </row>
    <row r="1985" spans="1:7" x14ac:dyDescent="0.25">
      <c r="A1985" s="3" t="s">
        <v>52</v>
      </c>
      <c r="B1985" s="6" t="s">
        <v>4582</v>
      </c>
      <c r="C1985" s="6" t="s">
        <v>4583</v>
      </c>
      <c r="D1985" s="6"/>
      <c r="E1985" s="6" t="s">
        <v>3078</v>
      </c>
      <c r="F1985" s="3">
        <v>2010</v>
      </c>
      <c r="G1985" s="6" t="s">
        <v>4584</v>
      </c>
    </row>
    <row r="1986" spans="1:7" x14ac:dyDescent="0.25">
      <c r="A1986" s="3" t="s">
        <v>52</v>
      </c>
      <c r="B1986" s="6" t="s">
        <v>997</v>
      </c>
      <c r="C1986" s="6" t="s">
        <v>991</v>
      </c>
      <c r="D1986" s="6" t="s">
        <v>4585</v>
      </c>
      <c r="E1986" s="6" t="s">
        <v>2301</v>
      </c>
      <c r="F1986" s="3">
        <v>2010</v>
      </c>
      <c r="G1986" s="6" t="s">
        <v>4586</v>
      </c>
    </row>
    <row r="1987" spans="1:7" x14ac:dyDescent="0.25">
      <c r="A1987" s="3" t="s">
        <v>52</v>
      </c>
      <c r="B1987" s="6" t="s">
        <v>1695</v>
      </c>
      <c r="C1987" s="6" t="s">
        <v>1911</v>
      </c>
      <c r="D1987" s="6" t="s">
        <v>520</v>
      </c>
      <c r="E1987" s="6" t="s">
        <v>782</v>
      </c>
      <c r="F1987" s="3">
        <v>2010</v>
      </c>
      <c r="G1987" s="6" t="s">
        <v>4587</v>
      </c>
    </row>
    <row r="1988" spans="1:7" x14ac:dyDescent="0.25">
      <c r="A1988" s="3" t="s">
        <v>52</v>
      </c>
      <c r="B1988" s="6" t="s">
        <v>938</v>
      </c>
      <c r="C1988" s="6" t="s">
        <v>2363</v>
      </c>
      <c r="D1988" s="6" t="s">
        <v>4588</v>
      </c>
      <c r="E1988" s="6" t="s">
        <v>4589</v>
      </c>
      <c r="F1988" s="3">
        <v>2010</v>
      </c>
      <c r="G1988" s="6" t="s">
        <v>4590</v>
      </c>
    </row>
    <row r="1989" spans="1:7" x14ac:dyDescent="0.25">
      <c r="A1989" s="3" t="s">
        <v>52</v>
      </c>
      <c r="B1989" s="6" t="s">
        <v>4591</v>
      </c>
      <c r="C1989" s="6" t="s">
        <v>2229</v>
      </c>
      <c r="D1989" s="6" t="s">
        <v>2833</v>
      </c>
      <c r="E1989" s="6" t="s">
        <v>2135</v>
      </c>
      <c r="F1989" s="3">
        <v>2010</v>
      </c>
      <c r="G1989" s="6" t="s">
        <v>4592</v>
      </c>
    </row>
    <row r="1990" spans="1:7" x14ac:dyDescent="0.25">
      <c r="A1990" s="3" t="s">
        <v>52</v>
      </c>
      <c r="B1990" s="6" t="s">
        <v>981</v>
      </c>
      <c r="C1990" s="6" t="s">
        <v>4593</v>
      </c>
      <c r="D1990" s="6"/>
      <c r="E1990" s="6" t="s">
        <v>4594</v>
      </c>
      <c r="F1990" s="3">
        <v>2010</v>
      </c>
      <c r="G1990" s="6" t="s">
        <v>4595</v>
      </c>
    </row>
    <row r="1991" spans="1:7" x14ac:dyDescent="0.25">
      <c r="A1991" s="3" t="s">
        <v>52</v>
      </c>
      <c r="B1991" s="6" t="s">
        <v>4596</v>
      </c>
      <c r="C1991" s="6" t="s">
        <v>2526</v>
      </c>
      <c r="D1991" s="6"/>
      <c r="E1991" s="6" t="s">
        <v>2325</v>
      </c>
      <c r="F1991" s="3">
        <v>2010</v>
      </c>
      <c r="G1991" s="6" t="s">
        <v>4597</v>
      </c>
    </row>
    <row r="1992" spans="1:7" x14ac:dyDescent="0.25">
      <c r="A1992" s="3" t="s">
        <v>52</v>
      </c>
      <c r="B1992" s="6" t="s">
        <v>3026</v>
      </c>
      <c r="C1992" s="6" t="s">
        <v>4598</v>
      </c>
      <c r="D1992" s="6"/>
      <c r="E1992" s="6" t="s">
        <v>1568</v>
      </c>
      <c r="F1992" s="3">
        <v>2010</v>
      </c>
      <c r="G1992" s="6" t="s">
        <v>4599</v>
      </c>
    </row>
    <row r="1993" spans="1:7" x14ac:dyDescent="0.25">
      <c r="A1993" s="3" t="s">
        <v>52</v>
      </c>
      <c r="B1993" s="6" t="s">
        <v>719</v>
      </c>
      <c r="C1993" s="6" t="s">
        <v>2526</v>
      </c>
      <c r="D1993" s="6" t="s">
        <v>1155</v>
      </c>
      <c r="E1993" s="6" t="s">
        <v>4451</v>
      </c>
      <c r="F1993" s="3">
        <v>2010</v>
      </c>
      <c r="G1993" s="6" t="s">
        <v>4600</v>
      </c>
    </row>
    <row r="1994" spans="1:7" x14ac:dyDescent="0.25">
      <c r="A1994" s="3" t="s">
        <v>52</v>
      </c>
      <c r="B1994" s="6" t="s">
        <v>412</v>
      </c>
      <c r="C1994" s="6" t="s">
        <v>1911</v>
      </c>
      <c r="D1994" s="6"/>
      <c r="E1994" s="6" t="s">
        <v>4601</v>
      </c>
      <c r="F1994" s="3">
        <v>2010</v>
      </c>
      <c r="G1994" s="6" t="s">
        <v>4602</v>
      </c>
    </row>
    <row r="1995" spans="1:7" x14ac:dyDescent="0.25">
      <c r="A1995" s="3" t="s">
        <v>52</v>
      </c>
      <c r="B1995" s="6" t="s">
        <v>4603</v>
      </c>
      <c r="C1995" s="6" t="s">
        <v>2119</v>
      </c>
      <c r="D1995" s="6"/>
      <c r="E1995" s="6" t="s">
        <v>782</v>
      </c>
      <c r="F1995" s="3">
        <v>2010</v>
      </c>
      <c r="G1995" s="6" t="s">
        <v>4604</v>
      </c>
    </row>
    <row r="1996" spans="1:7" x14ac:dyDescent="0.25">
      <c r="A1996" s="3" t="s">
        <v>52</v>
      </c>
      <c r="B1996" s="6" t="s">
        <v>4605</v>
      </c>
      <c r="C1996" s="6" t="s">
        <v>581</v>
      </c>
      <c r="D1996" s="6" t="s">
        <v>101</v>
      </c>
      <c r="E1996" s="6" t="s">
        <v>1411</v>
      </c>
      <c r="F1996" s="3">
        <v>2010</v>
      </c>
      <c r="G1996" s="6" t="s">
        <v>4606</v>
      </c>
    </row>
    <row r="1997" spans="1:7" x14ac:dyDescent="0.25">
      <c r="A1997" s="3" t="s">
        <v>52</v>
      </c>
      <c r="B1997" s="6" t="s">
        <v>4607</v>
      </c>
      <c r="C1997" s="6" t="s">
        <v>1585</v>
      </c>
      <c r="D1997" s="6" t="s">
        <v>1192</v>
      </c>
      <c r="E1997" s="6" t="s">
        <v>4594</v>
      </c>
      <c r="F1997" s="3">
        <v>2010</v>
      </c>
      <c r="G1997" s="6" t="s">
        <v>4608</v>
      </c>
    </row>
    <row r="1998" spans="1:7" x14ac:dyDescent="0.25">
      <c r="A1998" s="3" t="s">
        <v>52</v>
      </c>
      <c r="B1998" s="6" t="s">
        <v>4609</v>
      </c>
      <c r="C1998" s="6" t="s">
        <v>2882</v>
      </c>
      <c r="D1998" s="6"/>
      <c r="E1998" s="6" t="s">
        <v>2135</v>
      </c>
      <c r="F1998" s="3">
        <v>2010</v>
      </c>
      <c r="G1998" s="6" t="s">
        <v>4610</v>
      </c>
    </row>
    <row r="1999" spans="1:7" x14ac:dyDescent="0.25">
      <c r="A1999" s="3" t="s">
        <v>52</v>
      </c>
      <c r="B1999" s="6" t="s">
        <v>4611</v>
      </c>
      <c r="C1999" s="6" t="s">
        <v>655</v>
      </c>
      <c r="D1999" s="6"/>
      <c r="E1999" s="6" t="s">
        <v>782</v>
      </c>
      <c r="F1999" s="3">
        <v>2010</v>
      </c>
      <c r="G1999" s="6" t="s">
        <v>4612</v>
      </c>
    </row>
    <row r="2000" spans="1:7" x14ac:dyDescent="0.25">
      <c r="A2000" s="3" t="s">
        <v>52</v>
      </c>
      <c r="B2000" s="6" t="s">
        <v>170</v>
      </c>
      <c r="C2000" s="6" t="s">
        <v>4613</v>
      </c>
      <c r="D2000" s="6"/>
      <c r="E2000" s="6" t="s">
        <v>3297</v>
      </c>
      <c r="F2000" s="3">
        <v>2010</v>
      </c>
      <c r="G2000" s="6" t="s">
        <v>4614</v>
      </c>
    </row>
    <row r="2001" spans="1:7" x14ac:dyDescent="0.25">
      <c r="A2001" s="3" t="s">
        <v>245</v>
      </c>
      <c r="B2001" s="6" t="s">
        <v>4265</v>
      </c>
      <c r="C2001" s="6" t="s">
        <v>2325</v>
      </c>
      <c r="D2001" s="6" t="s">
        <v>417</v>
      </c>
      <c r="E2001" s="6" t="s">
        <v>1400</v>
      </c>
      <c r="F2001" s="3">
        <v>2010</v>
      </c>
      <c r="G2001" s="6" t="s">
        <v>4615</v>
      </c>
    </row>
    <row r="2002" spans="1:7" x14ac:dyDescent="0.25">
      <c r="A2002" s="3" t="s">
        <v>245</v>
      </c>
      <c r="B2002" s="6" t="s">
        <v>4616</v>
      </c>
      <c r="C2002" s="6" t="s">
        <v>279</v>
      </c>
      <c r="D2002" s="6" t="s">
        <v>17</v>
      </c>
      <c r="E2002" s="6" t="s">
        <v>343</v>
      </c>
      <c r="F2002" s="3">
        <v>2010</v>
      </c>
      <c r="G2002" s="6" t="s">
        <v>4617</v>
      </c>
    </row>
    <row r="2003" spans="1:7" x14ac:dyDescent="0.25">
      <c r="A2003" s="3" t="s">
        <v>245</v>
      </c>
      <c r="B2003" s="6" t="s">
        <v>4188</v>
      </c>
      <c r="C2003" s="6" t="s">
        <v>1707</v>
      </c>
      <c r="D2003" s="6" t="s">
        <v>4189</v>
      </c>
      <c r="E2003" s="6" t="s">
        <v>3224</v>
      </c>
      <c r="F2003" s="3">
        <v>2010</v>
      </c>
      <c r="G2003" s="6" t="s">
        <v>4618</v>
      </c>
    </row>
    <row r="2004" spans="1:7" x14ac:dyDescent="0.25">
      <c r="A2004" s="3" t="s">
        <v>245</v>
      </c>
      <c r="B2004" s="6" t="s">
        <v>4619</v>
      </c>
      <c r="C2004" s="6" t="s">
        <v>4620</v>
      </c>
      <c r="D2004" s="6"/>
      <c r="E2004" s="6" t="s">
        <v>3604</v>
      </c>
      <c r="F2004" s="3">
        <v>2010</v>
      </c>
      <c r="G2004" s="6" t="s">
        <v>4621</v>
      </c>
    </row>
    <row r="2005" spans="1:7" x14ac:dyDescent="0.25">
      <c r="A2005" s="3" t="s">
        <v>245</v>
      </c>
      <c r="B2005" s="6" t="s">
        <v>869</v>
      </c>
      <c r="C2005" s="6" t="s">
        <v>4063</v>
      </c>
      <c r="D2005" s="6" t="s">
        <v>487</v>
      </c>
      <c r="E2005" s="6" t="s">
        <v>3185</v>
      </c>
      <c r="F2005" s="3">
        <v>2010</v>
      </c>
      <c r="G2005" s="6" t="s">
        <v>4622</v>
      </c>
    </row>
    <row r="2006" spans="1:7" x14ac:dyDescent="0.25">
      <c r="A2006" s="3" t="s">
        <v>245</v>
      </c>
      <c r="B2006" s="6" t="s">
        <v>3199</v>
      </c>
      <c r="C2006" s="6" t="s">
        <v>1314</v>
      </c>
      <c r="D2006" s="6" t="s">
        <v>730</v>
      </c>
      <c r="E2006" s="6" t="s">
        <v>2325</v>
      </c>
      <c r="F2006" s="3">
        <v>2010</v>
      </c>
      <c r="G2006" s="6" t="s">
        <v>4623</v>
      </c>
    </row>
    <row r="2007" spans="1:7" x14ac:dyDescent="0.25">
      <c r="A2007" s="3" t="s">
        <v>245</v>
      </c>
      <c r="B2007" s="6" t="s">
        <v>4624</v>
      </c>
      <c r="C2007" s="6" t="s">
        <v>4625</v>
      </c>
      <c r="D2007" s="6"/>
      <c r="E2007" s="6" t="s">
        <v>3160</v>
      </c>
      <c r="F2007" s="3">
        <v>2010</v>
      </c>
      <c r="G2007" s="6" t="s">
        <v>4626</v>
      </c>
    </row>
    <row r="2008" spans="1:7" x14ac:dyDescent="0.25">
      <c r="A2008" s="3" t="s">
        <v>245</v>
      </c>
      <c r="B2008" s="6" t="s">
        <v>4627</v>
      </c>
      <c r="C2008" s="6" t="s">
        <v>239</v>
      </c>
      <c r="D2008" s="6" t="s">
        <v>66</v>
      </c>
      <c r="E2008" s="6" t="s">
        <v>3654</v>
      </c>
      <c r="F2008" s="3">
        <v>2010</v>
      </c>
      <c r="G2008" s="6" t="s">
        <v>4628</v>
      </c>
    </row>
    <row r="2009" spans="1:7" x14ac:dyDescent="0.25">
      <c r="A2009" s="3" t="s">
        <v>245</v>
      </c>
      <c r="B2009" s="6" t="s">
        <v>3414</v>
      </c>
      <c r="C2009" s="6" t="s">
        <v>3415</v>
      </c>
      <c r="D2009" s="6" t="s">
        <v>466</v>
      </c>
      <c r="E2009" s="6" t="s">
        <v>306</v>
      </c>
      <c r="F2009" s="3">
        <v>2010</v>
      </c>
      <c r="G2009" s="6" t="s">
        <v>4629</v>
      </c>
    </row>
    <row r="2010" spans="1:7" x14ac:dyDescent="0.25">
      <c r="B2010" s="2"/>
      <c r="C2010" s="2"/>
      <c r="D2010" s="6"/>
      <c r="E2010" s="6"/>
      <c r="G2010" s="6"/>
    </row>
    <row r="2011" spans="1:7" x14ac:dyDescent="0.25">
      <c r="A2011" s="3" t="s">
        <v>52</v>
      </c>
      <c r="B2011" s="6" t="s">
        <v>4630</v>
      </c>
      <c r="C2011" s="6" t="s">
        <v>3917</v>
      </c>
      <c r="D2011" s="6" t="s">
        <v>487</v>
      </c>
      <c r="E2011" s="6" t="s">
        <v>306</v>
      </c>
      <c r="F2011" s="3">
        <v>2011</v>
      </c>
      <c r="G2011" s="6" t="s">
        <v>4631</v>
      </c>
    </row>
    <row r="2012" spans="1:7" x14ac:dyDescent="0.25">
      <c r="A2012" s="3" t="s">
        <v>52</v>
      </c>
      <c r="B2012" s="6" t="s">
        <v>1306</v>
      </c>
      <c r="C2012" s="6" t="s">
        <v>696</v>
      </c>
      <c r="D2012" s="6" t="s">
        <v>66</v>
      </c>
      <c r="E2012" s="6" t="s">
        <v>4632</v>
      </c>
      <c r="F2012" s="3">
        <v>2011</v>
      </c>
      <c r="G2012" s="6" t="s">
        <v>4633</v>
      </c>
    </row>
    <row r="2013" spans="1:7" x14ac:dyDescent="0.25">
      <c r="A2013" s="3" t="s">
        <v>52</v>
      </c>
      <c r="B2013" s="6" t="s">
        <v>4634</v>
      </c>
      <c r="C2013" s="6" t="s">
        <v>553</v>
      </c>
      <c r="D2013" s="6" t="s">
        <v>4635</v>
      </c>
      <c r="E2013" s="6" t="s">
        <v>3185</v>
      </c>
      <c r="F2013" s="3">
        <v>2011</v>
      </c>
      <c r="G2013" s="6" t="s">
        <v>4636</v>
      </c>
    </row>
    <row r="2014" spans="1:7" x14ac:dyDescent="0.25">
      <c r="A2014" s="3" t="s">
        <v>52</v>
      </c>
      <c r="B2014" s="6" t="s">
        <v>3013</v>
      </c>
      <c r="C2014" s="6" t="s">
        <v>4637</v>
      </c>
      <c r="D2014" s="6" t="s">
        <v>4638</v>
      </c>
      <c r="E2014" s="6" t="s">
        <v>4594</v>
      </c>
      <c r="F2014" s="3">
        <v>2011</v>
      </c>
      <c r="G2014" s="6" t="s">
        <v>4639</v>
      </c>
    </row>
    <row r="2015" spans="1:7" x14ac:dyDescent="0.25">
      <c r="A2015" s="3" t="s">
        <v>52</v>
      </c>
      <c r="B2015" s="6" t="s">
        <v>4640</v>
      </c>
      <c r="C2015" s="6" t="s">
        <v>347</v>
      </c>
      <c r="D2015" s="6" t="s">
        <v>4641</v>
      </c>
      <c r="E2015" s="6" t="s">
        <v>2325</v>
      </c>
      <c r="F2015" s="3">
        <v>2011</v>
      </c>
      <c r="G2015" s="6" t="s">
        <v>4642</v>
      </c>
    </row>
    <row r="2016" spans="1:7" x14ac:dyDescent="0.25">
      <c r="A2016" s="3" t="s">
        <v>52</v>
      </c>
      <c r="B2016" s="6" t="s">
        <v>4643</v>
      </c>
      <c r="C2016" s="6" t="s">
        <v>4644</v>
      </c>
      <c r="D2016" s="6" t="s">
        <v>487</v>
      </c>
      <c r="E2016" s="6" t="s">
        <v>2325</v>
      </c>
      <c r="F2016" s="3">
        <v>2011</v>
      </c>
      <c r="G2016" s="6" t="s">
        <v>4645</v>
      </c>
    </row>
    <row r="2017" spans="1:7" x14ac:dyDescent="0.25">
      <c r="A2017" s="3" t="s">
        <v>52</v>
      </c>
      <c r="B2017" s="6" t="s">
        <v>4646</v>
      </c>
      <c r="C2017" s="6" t="s">
        <v>4647</v>
      </c>
      <c r="D2017" s="6"/>
      <c r="E2017" s="6" t="s">
        <v>1400</v>
      </c>
      <c r="F2017" s="3">
        <v>2011</v>
      </c>
      <c r="G2017" s="6" t="s">
        <v>4648</v>
      </c>
    </row>
    <row r="2018" spans="1:7" x14ac:dyDescent="0.25">
      <c r="A2018" s="3" t="s">
        <v>52</v>
      </c>
      <c r="B2018" s="6" t="s">
        <v>4649</v>
      </c>
      <c r="C2018" s="6" t="s">
        <v>1345</v>
      </c>
      <c r="D2018" s="6" t="s">
        <v>466</v>
      </c>
      <c r="E2018" s="6" t="s">
        <v>3654</v>
      </c>
      <c r="F2018" s="3">
        <v>2011</v>
      </c>
      <c r="G2018" s="6" t="s">
        <v>4650</v>
      </c>
    </row>
    <row r="2019" spans="1:7" x14ac:dyDescent="0.25">
      <c r="A2019" s="3" t="s">
        <v>52</v>
      </c>
      <c r="B2019" s="6" t="s">
        <v>4651</v>
      </c>
      <c r="C2019" s="6" t="s">
        <v>506</v>
      </c>
      <c r="D2019" s="6" t="s">
        <v>416</v>
      </c>
      <c r="E2019" s="6" t="s">
        <v>799</v>
      </c>
      <c r="F2019" s="3">
        <v>2011</v>
      </c>
      <c r="G2019" s="6" t="s">
        <v>4652</v>
      </c>
    </row>
    <row r="2020" spans="1:7" x14ac:dyDescent="0.25">
      <c r="A2020" s="3" t="s">
        <v>52</v>
      </c>
      <c r="B2020" s="6" t="s">
        <v>4653</v>
      </c>
      <c r="C2020" s="6" t="s">
        <v>4654</v>
      </c>
      <c r="D2020" s="6"/>
      <c r="E2020" s="6" t="s">
        <v>4375</v>
      </c>
      <c r="F2020" s="3">
        <v>2011</v>
      </c>
      <c r="G2020" s="6" t="s">
        <v>4655</v>
      </c>
    </row>
    <row r="2021" spans="1:7" x14ac:dyDescent="0.25">
      <c r="A2021" s="3" t="s">
        <v>52</v>
      </c>
      <c r="B2021" s="6" t="s">
        <v>4656</v>
      </c>
      <c r="C2021" s="6" t="s">
        <v>2125</v>
      </c>
      <c r="D2021" s="6" t="s">
        <v>4657</v>
      </c>
      <c r="E2021" s="6" t="s">
        <v>2325</v>
      </c>
      <c r="F2021" s="3">
        <v>2011</v>
      </c>
      <c r="G2021" s="6" t="s">
        <v>4658</v>
      </c>
    </row>
    <row r="2022" spans="1:7" x14ac:dyDescent="0.25">
      <c r="A2022" s="3" t="s">
        <v>52</v>
      </c>
      <c r="B2022" s="6" t="s">
        <v>4659</v>
      </c>
      <c r="C2022" s="6" t="s">
        <v>3350</v>
      </c>
      <c r="D2022" s="6" t="s">
        <v>463</v>
      </c>
      <c r="E2022" s="6" t="s">
        <v>3297</v>
      </c>
      <c r="F2022" s="3">
        <v>2011</v>
      </c>
      <c r="G2022" s="6" t="s">
        <v>4660</v>
      </c>
    </row>
    <row r="2023" spans="1:7" x14ac:dyDescent="0.25">
      <c r="A2023" s="3" t="s">
        <v>52</v>
      </c>
      <c r="B2023" s="6" t="s">
        <v>997</v>
      </c>
      <c r="C2023" s="6" t="s">
        <v>95</v>
      </c>
      <c r="D2023" s="6" t="s">
        <v>4661</v>
      </c>
      <c r="E2023" s="6" t="s">
        <v>2301</v>
      </c>
      <c r="F2023" s="3">
        <v>2011</v>
      </c>
      <c r="G2023" s="6" t="s">
        <v>4662</v>
      </c>
    </row>
    <row r="2024" spans="1:7" x14ac:dyDescent="0.25">
      <c r="A2024" s="3" t="s">
        <v>52</v>
      </c>
      <c r="B2024" s="6" t="s">
        <v>4663</v>
      </c>
      <c r="C2024" s="6" t="s">
        <v>2325</v>
      </c>
      <c r="D2024" s="6" t="s">
        <v>466</v>
      </c>
      <c r="E2024" s="6" t="s">
        <v>4601</v>
      </c>
      <c r="F2024" s="3">
        <v>2011</v>
      </c>
      <c r="G2024" s="6" t="s">
        <v>4664</v>
      </c>
    </row>
    <row r="2025" spans="1:7" x14ac:dyDescent="0.25">
      <c r="A2025" s="3" t="s">
        <v>52</v>
      </c>
      <c r="B2025" s="6" t="s">
        <v>4665</v>
      </c>
      <c r="C2025" s="6" t="s">
        <v>1562</v>
      </c>
      <c r="D2025" s="6" t="s">
        <v>466</v>
      </c>
      <c r="E2025" s="6" t="s">
        <v>4601</v>
      </c>
      <c r="F2025" s="3">
        <v>2011</v>
      </c>
      <c r="G2025" s="6" t="s">
        <v>4666</v>
      </c>
    </row>
    <row r="2026" spans="1:7" x14ac:dyDescent="0.25">
      <c r="A2026" s="3" t="s">
        <v>52</v>
      </c>
      <c r="B2026" s="6" t="s">
        <v>4280</v>
      </c>
      <c r="C2026" s="6" t="s">
        <v>3269</v>
      </c>
      <c r="D2026" s="6" t="s">
        <v>3620</v>
      </c>
      <c r="E2026" s="6" t="s">
        <v>3160</v>
      </c>
      <c r="F2026" s="3">
        <v>2011</v>
      </c>
      <c r="G2026" s="6" t="s">
        <v>4667</v>
      </c>
    </row>
    <row r="2027" spans="1:7" x14ac:dyDescent="0.25">
      <c r="A2027" s="3" t="s">
        <v>52</v>
      </c>
      <c r="B2027" s="6" t="s">
        <v>1062</v>
      </c>
      <c r="C2027" s="6" t="s">
        <v>407</v>
      </c>
      <c r="D2027" s="6" t="s">
        <v>4668</v>
      </c>
      <c r="E2027" s="6" t="s">
        <v>4669</v>
      </c>
      <c r="F2027" s="3">
        <v>2011</v>
      </c>
      <c r="G2027" s="6" t="s">
        <v>4670</v>
      </c>
    </row>
    <row r="2028" spans="1:7" x14ac:dyDescent="0.25">
      <c r="A2028" s="3" t="s">
        <v>52</v>
      </c>
      <c r="B2028" s="6" t="s">
        <v>4671</v>
      </c>
      <c r="C2028" s="6" t="s">
        <v>2229</v>
      </c>
      <c r="D2028" s="6"/>
      <c r="E2028" s="6" t="s">
        <v>4632</v>
      </c>
      <c r="F2028" s="3">
        <v>2011</v>
      </c>
      <c r="G2028" s="6" t="s">
        <v>4672</v>
      </c>
    </row>
    <row r="2029" spans="1:7" x14ac:dyDescent="0.25">
      <c r="A2029" s="3" t="s">
        <v>52</v>
      </c>
      <c r="B2029" s="6" t="s">
        <v>1100</v>
      </c>
      <c r="C2029" s="6" t="s">
        <v>109</v>
      </c>
      <c r="D2029" s="6" t="s">
        <v>942</v>
      </c>
      <c r="E2029" s="6" t="s">
        <v>1014</v>
      </c>
      <c r="F2029" s="3">
        <v>2011</v>
      </c>
      <c r="G2029" s="6" t="s">
        <v>4673</v>
      </c>
    </row>
    <row r="2030" spans="1:7" x14ac:dyDescent="0.25">
      <c r="A2030" s="3" t="s">
        <v>52</v>
      </c>
      <c r="B2030" s="6" t="s">
        <v>4674</v>
      </c>
      <c r="C2030" s="6" t="s">
        <v>4675</v>
      </c>
      <c r="D2030" s="6" t="s">
        <v>882</v>
      </c>
      <c r="E2030" s="6" t="s">
        <v>4521</v>
      </c>
      <c r="F2030" s="3">
        <v>2011</v>
      </c>
      <c r="G2030" s="6" t="s">
        <v>4676</v>
      </c>
    </row>
    <row r="2031" spans="1:7" x14ac:dyDescent="0.25">
      <c r="A2031" s="3" t="s">
        <v>52</v>
      </c>
      <c r="B2031" s="6" t="s">
        <v>4677</v>
      </c>
      <c r="C2031" s="6" t="s">
        <v>4678</v>
      </c>
      <c r="D2031" s="6"/>
      <c r="E2031" s="6" t="s">
        <v>3604</v>
      </c>
      <c r="F2031" s="3">
        <v>2011</v>
      </c>
      <c r="G2031" s="6" t="s">
        <v>4679</v>
      </c>
    </row>
    <row r="2032" spans="1:7" x14ac:dyDescent="0.25">
      <c r="A2032" s="3" t="s">
        <v>52</v>
      </c>
      <c r="B2032" s="6" t="s">
        <v>4680</v>
      </c>
      <c r="C2032" s="6" t="s">
        <v>893</v>
      </c>
      <c r="D2032" s="6"/>
      <c r="E2032" s="6" t="s">
        <v>4681</v>
      </c>
      <c r="F2032" s="3">
        <v>2011</v>
      </c>
      <c r="G2032" s="6" t="s">
        <v>4682</v>
      </c>
    </row>
    <row r="2033" spans="1:7" x14ac:dyDescent="0.25">
      <c r="A2033" s="3" t="s">
        <v>52</v>
      </c>
      <c r="B2033" s="6" t="s">
        <v>936</v>
      </c>
      <c r="C2033" s="6" t="s">
        <v>4683</v>
      </c>
      <c r="D2033" s="6"/>
      <c r="E2033" s="6" t="s">
        <v>4521</v>
      </c>
      <c r="F2033" s="3">
        <v>2011</v>
      </c>
      <c r="G2033" s="6" t="s">
        <v>4684</v>
      </c>
    </row>
    <row r="2034" spans="1:7" x14ac:dyDescent="0.25">
      <c r="A2034" s="3" t="s">
        <v>52</v>
      </c>
      <c r="B2034" s="6" t="s">
        <v>4685</v>
      </c>
      <c r="C2034" s="6" t="s">
        <v>4686</v>
      </c>
      <c r="D2034" s="6"/>
      <c r="E2034" s="6" t="s">
        <v>4594</v>
      </c>
      <c r="F2034" s="3">
        <v>2011</v>
      </c>
      <c r="G2034" s="6" t="s">
        <v>4687</v>
      </c>
    </row>
    <row r="2035" spans="1:7" x14ac:dyDescent="0.25">
      <c r="A2035" s="3" t="s">
        <v>52</v>
      </c>
      <c r="B2035" s="6" t="s">
        <v>4688</v>
      </c>
      <c r="C2035" s="6" t="s">
        <v>4561</v>
      </c>
      <c r="D2035" s="6" t="s">
        <v>466</v>
      </c>
      <c r="E2035" s="6" t="s">
        <v>4521</v>
      </c>
      <c r="F2035" s="3">
        <v>2011</v>
      </c>
      <c r="G2035" s="6" t="s">
        <v>4689</v>
      </c>
    </row>
    <row r="2036" spans="1:7" x14ac:dyDescent="0.25">
      <c r="A2036" s="3" t="s">
        <v>52</v>
      </c>
      <c r="B2036" s="6" t="s">
        <v>4690</v>
      </c>
      <c r="C2036" s="6" t="s">
        <v>3966</v>
      </c>
      <c r="D2036" s="6" t="s">
        <v>4691</v>
      </c>
      <c r="E2036" s="6" t="s">
        <v>1846</v>
      </c>
      <c r="F2036" s="3">
        <v>2011</v>
      </c>
      <c r="G2036" s="6" t="s">
        <v>4692</v>
      </c>
    </row>
    <row r="2037" spans="1:7" x14ac:dyDescent="0.25">
      <c r="A2037" s="3" t="s">
        <v>52</v>
      </c>
      <c r="B2037" s="6" t="s">
        <v>4693</v>
      </c>
      <c r="C2037" s="6" t="s">
        <v>4096</v>
      </c>
      <c r="D2037" s="6" t="s">
        <v>882</v>
      </c>
      <c r="E2037" s="6" t="s">
        <v>4521</v>
      </c>
      <c r="F2037" s="3">
        <v>2011</v>
      </c>
      <c r="G2037" s="6" t="s">
        <v>4694</v>
      </c>
    </row>
    <row r="2038" spans="1:7" x14ac:dyDescent="0.25">
      <c r="A2038" s="3" t="s">
        <v>52</v>
      </c>
      <c r="B2038" s="6" t="s">
        <v>4695</v>
      </c>
      <c r="C2038" s="6" t="s">
        <v>4246</v>
      </c>
      <c r="D2038" s="6" t="s">
        <v>520</v>
      </c>
      <c r="E2038" s="6" t="s">
        <v>3654</v>
      </c>
      <c r="F2038" s="3">
        <v>2011</v>
      </c>
      <c r="G2038" s="6" t="s">
        <v>4696</v>
      </c>
    </row>
    <row r="2039" spans="1:7" x14ac:dyDescent="0.25">
      <c r="A2039" s="3" t="s">
        <v>52</v>
      </c>
      <c r="B2039" s="6" t="s">
        <v>641</v>
      </c>
      <c r="C2039" s="6" t="s">
        <v>309</v>
      </c>
      <c r="D2039" s="6" t="s">
        <v>17</v>
      </c>
      <c r="E2039" s="6" t="s">
        <v>4513</v>
      </c>
      <c r="F2039" s="3">
        <v>2011</v>
      </c>
      <c r="G2039" s="6" t="s">
        <v>4697</v>
      </c>
    </row>
    <row r="2040" spans="1:7" x14ac:dyDescent="0.25">
      <c r="A2040" s="3" t="s">
        <v>52</v>
      </c>
      <c r="B2040" s="6" t="s">
        <v>4463</v>
      </c>
      <c r="C2040" s="6" t="s">
        <v>2263</v>
      </c>
      <c r="D2040" s="6" t="s">
        <v>467</v>
      </c>
      <c r="E2040" s="6" t="s">
        <v>3160</v>
      </c>
      <c r="F2040" s="3">
        <v>2011</v>
      </c>
      <c r="G2040" s="6" t="s">
        <v>4698</v>
      </c>
    </row>
    <row r="2041" spans="1:7" x14ac:dyDescent="0.25">
      <c r="A2041" s="1" t="s">
        <v>52</v>
      </c>
      <c r="B2041" s="6" t="s">
        <v>21</v>
      </c>
      <c r="C2041" s="6" t="s">
        <v>4585</v>
      </c>
      <c r="D2041" s="6"/>
      <c r="E2041" s="6" t="s">
        <v>3339</v>
      </c>
      <c r="F2041" s="3">
        <v>2011</v>
      </c>
      <c r="G2041" s="6" t="s">
        <v>4699</v>
      </c>
    </row>
    <row r="2042" spans="1:7" x14ac:dyDescent="0.25">
      <c r="A2042" s="3" t="s">
        <v>52</v>
      </c>
      <c r="B2042" s="6" t="s">
        <v>1520</v>
      </c>
      <c r="C2042" s="6" t="s">
        <v>2778</v>
      </c>
      <c r="D2042" s="6" t="s">
        <v>4700</v>
      </c>
      <c r="E2042" s="6" t="s">
        <v>4701</v>
      </c>
      <c r="F2042" s="3">
        <v>2011</v>
      </c>
      <c r="G2042" s="6" t="s">
        <v>4702</v>
      </c>
    </row>
    <row r="2043" spans="1:7" x14ac:dyDescent="0.25">
      <c r="A2043" s="3" t="s">
        <v>52</v>
      </c>
      <c r="B2043" s="6" t="s">
        <v>4703</v>
      </c>
      <c r="C2043" s="6" t="s">
        <v>3269</v>
      </c>
      <c r="D2043" s="6" t="s">
        <v>1668</v>
      </c>
      <c r="E2043" s="6" t="s">
        <v>3224</v>
      </c>
      <c r="F2043" s="3">
        <v>2011</v>
      </c>
      <c r="G2043" s="6" t="s">
        <v>4704</v>
      </c>
    </row>
    <row r="2044" spans="1:7" x14ac:dyDescent="0.25">
      <c r="A2044" s="3" t="s">
        <v>52</v>
      </c>
      <c r="B2044" s="6" t="s">
        <v>407</v>
      </c>
      <c r="C2044" s="6" t="s">
        <v>4705</v>
      </c>
      <c r="D2044" s="6"/>
      <c r="E2044" s="6" t="s">
        <v>1815</v>
      </c>
      <c r="F2044" s="3">
        <v>2011</v>
      </c>
      <c r="G2044" s="6" t="s">
        <v>4706</v>
      </c>
    </row>
    <row r="2045" spans="1:7" x14ac:dyDescent="0.25">
      <c r="A2045" s="3" t="s">
        <v>245</v>
      </c>
      <c r="B2045" s="6" t="s">
        <v>4707</v>
      </c>
      <c r="C2045" s="6" t="s">
        <v>4708</v>
      </c>
      <c r="D2045" s="6"/>
      <c r="E2045" s="6" t="s">
        <v>3017</v>
      </c>
      <c r="F2045" s="3">
        <v>2011</v>
      </c>
      <c r="G2045" s="6" t="s">
        <v>4709</v>
      </c>
    </row>
    <row r="2046" spans="1:7" x14ac:dyDescent="0.25">
      <c r="A2046" s="3" t="s">
        <v>245</v>
      </c>
      <c r="B2046" s="6" t="s">
        <v>4166</v>
      </c>
      <c r="C2046" s="6" t="s">
        <v>3112</v>
      </c>
      <c r="D2046" s="6" t="s">
        <v>3351</v>
      </c>
      <c r="E2046" s="6" t="s">
        <v>2761</v>
      </c>
      <c r="F2046" s="3">
        <v>2011</v>
      </c>
      <c r="G2046" s="6" t="s">
        <v>4710</v>
      </c>
    </row>
    <row r="2047" spans="1:7" x14ac:dyDescent="0.25">
      <c r="A2047" s="3" t="s">
        <v>245</v>
      </c>
      <c r="B2047" s="6" t="s">
        <v>4523</v>
      </c>
      <c r="C2047" s="6" t="s">
        <v>4524</v>
      </c>
      <c r="D2047" s="6"/>
      <c r="E2047" s="6" t="s">
        <v>1664</v>
      </c>
      <c r="F2047" s="3">
        <v>2011</v>
      </c>
      <c r="G2047" s="6" t="s">
        <v>4711</v>
      </c>
    </row>
    <row r="2048" spans="1:7" x14ac:dyDescent="0.25">
      <c r="A2048" s="3" t="s">
        <v>245</v>
      </c>
      <c r="B2048" s="6" t="s">
        <v>4712</v>
      </c>
      <c r="C2048" s="6" t="s">
        <v>4713</v>
      </c>
      <c r="D2048" s="6"/>
      <c r="E2048" s="6" t="s">
        <v>2917</v>
      </c>
      <c r="F2048" s="3">
        <v>2011</v>
      </c>
      <c r="G2048" s="6" t="s">
        <v>4714</v>
      </c>
    </row>
    <row r="2049" spans="1:7" x14ac:dyDescent="0.25">
      <c r="A2049" s="3" t="s">
        <v>245</v>
      </c>
      <c r="B2049" s="6" t="s">
        <v>4715</v>
      </c>
      <c r="C2049" s="6" t="s">
        <v>4700</v>
      </c>
      <c r="D2049" s="6"/>
      <c r="E2049" s="6" t="s">
        <v>782</v>
      </c>
      <c r="F2049" s="3">
        <v>2011</v>
      </c>
      <c r="G2049" s="6" t="s">
        <v>4716</v>
      </c>
    </row>
    <row r="2050" spans="1:7" x14ac:dyDescent="0.25">
      <c r="A2050" s="3" t="s">
        <v>245</v>
      </c>
      <c r="B2050" s="6" t="s">
        <v>4717</v>
      </c>
      <c r="C2050" s="6" t="s">
        <v>409</v>
      </c>
      <c r="D2050" s="6" t="s">
        <v>309</v>
      </c>
      <c r="E2050" s="6" t="s">
        <v>3654</v>
      </c>
      <c r="F2050" s="3">
        <v>2011</v>
      </c>
      <c r="G2050" s="6" t="s">
        <v>4718</v>
      </c>
    </row>
    <row r="2051" spans="1:7" x14ac:dyDescent="0.25">
      <c r="A2051" s="3" t="s">
        <v>245</v>
      </c>
      <c r="B2051" s="6" t="s">
        <v>3835</v>
      </c>
      <c r="C2051" s="6" t="s">
        <v>4719</v>
      </c>
      <c r="D2051" s="6"/>
      <c r="E2051" s="6" t="s">
        <v>3041</v>
      </c>
      <c r="F2051" s="3">
        <v>2011</v>
      </c>
      <c r="G2051" s="6" t="s">
        <v>4720</v>
      </c>
    </row>
    <row r="2052" spans="1:7" x14ac:dyDescent="0.25">
      <c r="A2052" s="3" t="s">
        <v>245</v>
      </c>
      <c r="B2052" s="6" t="s">
        <v>3099</v>
      </c>
      <c r="C2052" s="6" t="s">
        <v>2052</v>
      </c>
      <c r="D2052" s="6" t="s">
        <v>774</v>
      </c>
      <c r="E2052" s="6" t="s">
        <v>4513</v>
      </c>
      <c r="F2052" s="3">
        <v>2011</v>
      </c>
      <c r="G2052" s="6" t="s">
        <v>4721</v>
      </c>
    </row>
    <row r="2053" spans="1:7" x14ac:dyDescent="0.25">
      <c r="A2053" s="3" t="s">
        <v>245</v>
      </c>
      <c r="B2053" s="6" t="s">
        <v>4122</v>
      </c>
      <c r="C2053" s="6" t="s">
        <v>4123</v>
      </c>
      <c r="D2053" s="6" t="s">
        <v>1155</v>
      </c>
      <c r="E2053" s="6" t="s">
        <v>3604</v>
      </c>
      <c r="F2053" s="3">
        <v>2011</v>
      </c>
      <c r="G2053" s="6" t="s">
        <v>4722</v>
      </c>
    </row>
    <row r="2054" spans="1:7" x14ac:dyDescent="0.25">
      <c r="A2054" s="3" t="s">
        <v>245</v>
      </c>
      <c r="B2054" s="6" t="s">
        <v>4723</v>
      </c>
      <c r="C2054" s="6" t="s">
        <v>4724</v>
      </c>
      <c r="D2054" s="6"/>
      <c r="E2054" s="6" t="s">
        <v>3017</v>
      </c>
      <c r="F2054" s="3">
        <v>2011</v>
      </c>
      <c r="G2054" s="6" t="s">
        <v>4725</v>
      </c>
    </row>
    <row r="2055" spans="1:7" x14ac:dyDescent="0.25">
      <c r="A2055" s="3" t="s">
        <v>245</v>
      </c>
      <c r="B2055" s="6" t="s">
        <v>3318</v>
      </c>
      <c r="C2055" s="6" t="s">
        <v>4726</v>
      </c>
      <c r="D2055" s="6" t="s">
        <v>4727</v>
      </c>
      <c r="E2055" s="6" t="s">
        <v>1136</v>
      </c>
      <c r="F2055" s="3">
        <v>2011</v>
      </c>
      <c r="G2055" s="6" t="s">
        <v>4728</v>
      </c>
    </row>
    <row r="2056" spans="1:7" x14ac:dyDescent="0.25">
      <c r="A2056" s="3" t="s">
        <v>245</v>
      </c>
      <c r="B2056" s="6" t="s">
        <v>4729</v>
      </c>
      <c r="C2056" s="6" t="s">
        <v>4730</v>
      </c>
      <c r="D2056" s="6" t="s">
        <v>4731</v>
      </c>
      <c r="E2056" s="6" t="s">
        <v>2135</v>
      </c>
      <c r="F2056" s="3">
        <v>2011</v>
      </c>
      <c r="G2056" s="6" t="s">
        <v>4732</v>
      </c>
    </row>
    <row r="2057" spans="1:7" x14ac:dyDescent="0.25">
      <c r="A2057" s="3" t="s">
        <v>245</v>
      </c>
      <c r="B2057" s="6" t="s">
        <v>4304</v>
      </c>
      <c r="C2057" s="6" t="s">
        <v>4246</v>
      </c>
      <c r="D2057" s="6" t="s">
        <v>4305</v>
      </c>
      <c r="E2057" s="6" t="s">
        <v>2761</v>
      </c>
      <c r="F2057" s="3">
        <v>2011</v>
      </c>
      <c r="G2057" s="6" t="s">
        <v>4733</v>
      </c>
    </row>
    <row r="2058" spans="1:7" x14ac:dyDescent="0.25">
      <c r="A2058" s="3" t="s">
        <v>245</v>
      </c>
      <c r="B2058" s="6" t="s">
        <v>4396</v>
      </c>
      <c r="C2058" s="6" t="s">
        <v>1111</v>
      </c>
      <c r="D2058" s="6" t="s">
        <v>17</v>
      </c>
      <c r="E2058" s="6" t="s">
        <v>3450</v>
      </c>
      <c r="F2058" s="3">
        <v>2011</v>
      </c>
      <c r="G2058" s="6" t="s">
        <v>4734</v>
      </c>
    </row>
    <row r="2059" spans="1:7" x14ac:dyDescent="0.25">
      <c r="A2059" s="3" t="s">
        <v>245</v>
      </c>
      <c r="B2059" s="6" t="s">
        <v>4735</v>
      </c>
      <c r="C2059" s="6" t="s">
        <v>4736</v>
      </c>
      <c r="D2059" s="6" t="s">
        <v>435</v>
      </c>
      <c r="E2059" s="6" t="s">
        <v>4521</v>
      </c>
      <c r="F2059" s="3">
        <v>2011</v>
      </c>
      <c r="G2059" s="6" t="s">
        <v>4737</v>
      </c>
    </row>
    <row r="2060" spans="1:7" x14ac:dyDescent="0.25">
      <c r="A2060" s="3" t="s">
        <v>245</v>
      </c>
      <c r="B2060" s="6" t="s">
        <v>4738</v>
      </c>
      <c r="C2060" s="6" t="s">
        <v>4739</v>
      </c>
      <c r="D2060" s="6"/>
      <c r="E2060" s="6" t="s">
        <v>4513</v>
      </c>
      <c r="F2060" s="3">
        <v>2011</v>
      </c>
      <c r="G2060" s="6" t="s">
        <v>4740</v>
      </c>
    </row>
    <row r="2061" spans="1:7" x14ac:dyDescent="0.25">
      <c r="B2061" s="2"/>
      <c r="C2061" s="2"/>
      <c r="D2061" s="6"/>
      <c r="E2061" s="6"/>
      <c r="G2061" s="6"/>
    </row>
    <row r="2062" spans="1:7" x14ac:dyDescent="0.25">
      <c r="A2062" s="3" t="s">
        <v>52</v>
      </c>
      <c r="B2062" s="22" t="s">
        <v>4741</v>
      </c>
      <c r="C2062" s="6" t="s">
        <v>4742</v>
      </c>
      <c r="D2062" s="6" t="s">
        <v>3620</v>
      </c>
      <c r="E2062" s="6" t="s">
        <v>2325</v>
      </c>
      <c r="F2062" s="3">
        <v>2012</v>
      </c>
      <c r="G2062" s="6" t="s">
        <v>4743</v>
      </c>
    </row>
    <row r="2063" spans="1:7" x14ac:dyDescent="0.25">
      <c r="A2063" s="3" t="s">
        <v>52</v>
      </c>
      <c r="B2063" s="22" t="s">
        <v>4744</v>
      </c>
      <c r="C2063" s="6" t="s">
        <v>238</v>
      </c>
      <c r="D2063" s="6" t="s">
        <v>4745</v>
      </c>
      <c r="E2063" s="6" t="s">
        <v>2325</v>
      </c>
      <c r="F2063" s="3">
        <v>2012</v>
      </c>
      <c r="G2063" s="6" t="s">
        <v>4746</v>
      </c>
    </row>
    <row r="2064" spans="1:7" x14ac:dyDescent="0.25">
      <c r="A2064" s="3" t="s">
        <v>52</v>
      </c>
      <c r="B2064" s="22" t="s">
        <v>1896</v>
      </c>
      <c r="C2064" s="6" t="s">
        <v>4747</v>
      </c>
      <c r="D2064" s="6"/>
      <c r="E2064" s="6" t="s">
        <v>3450</v>
      </c>
      <c r="F2064" s="3">
        <v>2012</v>
      </c>
      <c r="G2064" s="6" t="s">
        <v>4748</v>
      </c>
    </row>
    <row r="2065" spans="1:7" x14ac:dyDescent="0.25">
      <c r="A2065" s="3" t="s">
        <v>52</v>
      </c>
      <c r="B2065" s="22" t="s">
        <v>4749</v>
      </c>
      <c r="C2065" s="6" t="s">
        <v>2263</v>
      </c>
      <c r="D2065" s="6" t="s">
        <v>4750</v>
      </c>
      <c r="E2065" s="6" t="s">
        <v>4751</v>
      </c>
      <c r="F2065" s="3">
        <v>2012</v>
      </c>
      <c r="G2065" s="6" t="s">
        <v>4752</v>
      </c>
    </row>
    <row r="2066" spans="1:7" x14ac:dyDescent="0.25">
      <c r="A2066" s="3" t="s">
        <v>52</v>
      </c>
      <c r="B2066" s="22" t="s">
        <v>568</v>
      </c>
      <c r="C2066" s="6" t="s">
        <v>4753</v>
      </c>
      <c r="D2066" s="6"/>
      <c r="E2066" s="6" t="s">
        <v>3322</v>
      </c>
      <c r="F2066" s="3">
        <v>2012</v>
      </c>
      <c r="G2066" s="6" t="s">
        <v>4754</v>
      </c>
    </row>
    <row r="2067" spans="1:7" x14ac:dyDescent="0.25">
      <c r="A2067" s="3" t="s">
        <v>52</v>
      </c>
      <c r="B2067" s="22" t="s">
        <v>4755</v>
      </c>
      <c r="C2067" s="6" t="s">
        <v>1685</v>
      </c>
      <c r="D2067" s="6"/>
      <c r="E2067" s="6" t="s">
        <v>4589</v>
      </c>
      <c r="F2067" s="3">
        <v>2012</v>
      </c>
      <c r="G2067" s="6" t="s">
        <v>4756</v>
      </c>
    </row>
    <row r="2068" spans="1:7" x14ac:dyDescent="0.25">
      <c r="A2068" s="3" t="s">
        <v>52</v>
      </c>
      <c r="B2068" s="22" t="s">
        <v>4757</v>
      </c>
      <c r="C2068" s="6" t="s">
        <v>2554</v>
      </c>
      <c r="D2068" s="6"/>
      <c r="E2068" s="6" t="s">
        <v>4521</v>
      </c>
      <c r="F2068" s="3">
        <v>2012</v>
      </c>
      <c r="G2068" s="6" t="s">
        <v>4758</v>
      </c>
    </row>
    <row r="2069" spans="1:7" x14ac:dyDescent="0.25">
      <c r="A2069" s="3" t="s">
        <v>52</v>
      </c>
      <c r="B2069" s="22" t="s">
        <v>4759</v>
      </c>
      <c r="C2069" s="6" t="s">
        <v>4760</v>
      </c>
      <c r="D2069" s="6" t="s">
        <v>4761</v>
      </c>
      <c r="E2069" s="6" t="s">
        <v>3160</v>
      </c>
      <c r="F2069" s="3">
        <v>2012</v>
      </c>
      <c r="G2069" s="6" t="s">
        <v>4762</v>
      </c>
    </row>
    <row r="2070" spans="1:7" x14ac:dyDescent="0.25">
      <c r="A2070" s="3" t="s">
        <v>52</v>
      </c>
      <c r="B2070" s="22" t="s">
        <v>4763</v>
      </c>
      <c r="C2070" s="6" t="s">
        <v>309</v>
      </c>
      <c r="D2070" s="6" t="s">
        <v>4764</v>
      </c>
      <c r="E2070" s="6" t="s">
        <v>3160</v>
      </c>
      <c r="F2070" s="3">
        <v>2012</v>
      </c>
      <c r="G2070" s="6" t="s">
        <v>4765</v>
      </c>
    </row>
    <row r="2071" spans="1:7" x14ac:dyDescent="0.25">
      <c r="A2071" s="3" t="s">
        <v>52</v>
      </c>
      <c r="B2071" s="22" t="s">
        <v>4766</v>
      </c>
      <c r="C2071" s="6" t="s">
        <v>4767</v>
      </c>
      <c r="D2071" s="6"/>
      <c r="E2071" s="6" t="s">
        <v>1411</v>
      </c>
      <c r="F2071" s="3">
        <v>2012</v>
      </c>
      <c r="G2071" s="6" t="s">
        <v>4768</v>
      </c>
    </row>
    <row r="2072" spans="1:7" x14ac:dyDescent="0.25">
      <c r="A2072" s="3" t="s">
        <v>52</v>
      </c>
      <c r="B2072" s="22" t="s">
        <v>4769</v>
      </c>
      <c r="C2072" s="6" t="s">
        <v>4770</v>
      </c>
      <c r="D2072" s="6" t="s">
        <v>4771</v>
      </c>
      <c r="E2072" s="6" t="s">
        <v>799</v>
      </c>
      <c r="F2072" s="3">
        <v>2012</v>
      </c>
      <c r="G2072" s="6" t="s">
        <v>4772</v>
      </c>
    </row>
    <row r="2073" spans="1:7" x14ac:dyDescent="0.25">
      <c r="A2073" s="3" t="s">
        <v>52</v>
      </c>
      <c r="B2073" s="22" t="s">
        <v>2842</v>
      </c>
      <c r="C2073" s="6" t="s">
        <v>4773</v>
      </c>
      <c r="D2073" s="6"/>
      <c r="E2073" s="6" t="s">
        <v>1411</v>
      </c>
      <c r="F2073" s="3">
        <v>2012</v>
      </c>
      <c r="G2073" s="6" t="s">
        <v>4774</v>
      </c>
    </row>
    <row r="2074" spans="1:7" x14ac:dyDescent="0.25">
      <c r="A2074" s="3" t="s">
        <v>52</v>
      </c>
      <c r="B2074" s="22" t="s">
        <v>101</v>
      </c>
      <c r="C2074" s="6" t="s">
        <v>4775</v>
      </c>
      <c r="D2074" s="6" t="s">
        <v>4776</v>
      </c>
      <c r="E2074" s="6" t="s">
        <v>1169</v>
      </c>
      <c r="F2074" s="3">
        <v>2012</v>
      </c>
      <c r="G2074" s="6" t="s">
        <v>4777</v>
      </c>
    </row>
    <row r="2075" spans="1:7" x14ac:dyDescent="0.25">
      <c r="A2075" s="3" t="s">
        <v>52</v>
      </c>
      <c r="B2075" s="22" t="s">
        <v>12</v>
      </c>
      <c r="C2075" s="6" t="s">
        <v>1281</v>
      </c>
      <c r="D2075" s="6" t="s">
        <v>4778</v>
      </c>
      <c r="E2075" s="6" t="s">
        <v>1014</v>
      </c>
      <c r="F2075" s="3">
        <v>2012</v>
      </c>
      <c r="G2075" s="6" t="s">
        <v>4779</v>
      </c>
    </row>
    <row r="2076" spans="1:7" x14ac:dyDescent="0.25">
      <c r="A2076" s="3" t="s">
        <v>52</v>
      </c>
      <c r="B2076" s="22" t="s">
        <v>4780</v>
      </c>
      <c r="C2076" s="6" t="s">
        <v>4781</v>
      </c>
      <c r="D2076" s="6"/>
      <c r="E2076" s="6" t="s">
        <v>4451</v>
      </c>
      <c r="F2076" s="3">
        <v>2012</v>
      </c>
      <c r="G2076" s="6" t="s">
        <v>4782</v>
      </c>
    </row>
    <row r="2077" spans="1:7" x14ac:dyDescent="0.25">
      <c r="A2077" s="3" t="s">
        <v>52</v>
      </c>
      <c r="B2077" s="22" t="s">
        <v>4783</v>
      </c>
      <c r="C2077" s="6" t="s">
        <v>4784</v>
      </c>
      <c r="D2077" s="6"/>
      <c r="E2077" s="6" t="s">
        <v>3339</v>
      </c>
      <c r="F2077" s="3">
        <v>2012</v>
      </c>
      <c r="G2077" s="6" t="s">
        <v>4785</v>
      </c>
    </row>
    <row r="2078" spans="1:7" x14ac:dyDescent="0.25">
      <c r="A2078" s="3" t="s">
        <v>52</v>
      </c>
      <c r="B2078" s="22" t="s">
        <v>4786</v>
      </c>
      <c r="C2078" s="6" t="s">
        <v>1911</v>
      </c>
      <c r="D2078" s="6"/>
      <c r="E2078" s="6" t="s">
        <v>3339</v>
      </c>
      <c r="F2078" s="3">
        <v>2012</v>
      </c>
      <c r="G2078" s="6" t="s">
        <v>4787</v>
      </c>
    </row>
    <row r="2079" spans="1:7" x14ac:dyDescent="0.25">
      <c r="A2079" s="3" t="s">
        <v>52</v>
      </c>
      <c r="B2079" s="22" t="s">
        <v>1100</v>
      </c>
      <c r="C2079" s="6" t="s">
        <v>3351</v>
      </c>
      <c r="D2079" s="6" t="s">
        <v>4788</v>
      </c>
      <c r="E2079" s="6" t="s">
        <v>2761</v>
      </c>
      <c r="F2079" s="3">
        <v>2012</v>
      </c>
      <c r="G2079" s="6" t="s">
        <v>4789</v>
      </c>
    </row>
    <row r="2080" spans="1:7" ht="12.75" customHeight="1" x14ac:dyDescent="0.25">
      <c r="A2080" s="3" t="s">
        <v>52</v>
      </c>
      <c r="B2080" s="22" t="s">
        <v>4790</v>
      </c>
      <c r="C2080" s="6" t="s">
        <v>171</v>
      </c>
      <c r="D2080" s="6" t="s">
        <v>4791</v>
      </c>
      <c r="E2080" s="6" t="s">
        <v>2135</v>
      </c>
      <c r="F2080" s="3">
        <v>2012</v>
      </c>
      <c r="G2080" s="6" t="s">
        <v>4792</v>
      </c>
    </row>
    <row r="2081" spans="1:7" x14ac:dyDescent="0.25">
      <c r="A2081" s="3" t="s">
        <v>52</v>
      </c>
      <c r="B2081" s="22" t="s">
        <v>4793</v>
      </c>
      <c r="C2081" s="6" t="s">
        <v>1111</v>
      </c>
      <c r="D2081" s="6" t="s">
        <v>4794</v>
      </c>
      <c r="E2081" s="6" t="s">
        <v>343</v>
      </c>
      <c r="F2081" s="3">
        <v>2012</v>
      </c>
      <c r="G2081" s="6" t="s">
        <v>4795</v>
      </c>
    </row>
    <row r="2082" spans="1:7" x14ac:dyDescent="0.25">
      <c r="A2082" s="3" t="s">
        <v>52</v>
      </c>
      <c r="B2082" s="22" t="s">
        <v>4796</v>
      </c>
      <c r="C2082" s="6" t="s">
        <v>4797</v>
      </c>
      <c r="D2082" s="6"/>
      <c r="E2082" s="6" t="s">
        <v>4751</v>
      </c>
      <c r="F2082" s="3">
        <v>2012</v>
      </c>
      <c r="G2082" s="6" t="s">
        <v>4798</v>
      </c>
    </row>
    <row r="2083" spans="1:7" x14ac:dyDescent="0.25">
      <c r="A2083" s="3" t="s">
        <v>52</v>
      </c>
      <c r="B2083" s="22" t="s">
        <v>4799</v>
      </c>
      <c r="C2083" s="6" t="s">
        <v>1424</v>
      </c>
      <c r="D2083" s="6" t="s">
        <v>4800</v>
      </c>
      <c r="E2083" s="6" t="s">
        <v>2301</v>
      </c>
      <c r="F2083" s="3">
        <v>2012</v>
      </c>
      <c r="G2083" s="6" t="s">
        <v>4801</v>
      </c>
    </row>
    <row r="2084" spans="1:7" x14ac:dyDescent="0.25">
      <c r="A2084" s="3" t="s">
        <v>52</v>
      </c>
      <c r="B2084" s="22" t="s">
        <v>4802</v>
      </c>
      <c r="C2084" s="6" t="s">
        <v>1920</v>
      </c>
      <c r="D2084" s="6" t="s">
        <v>4803</v>
      </c>
      <c r="E2084" s="6" t="s">
        <v>782</v>
      </c>
      <c r="F2084" s="3">
        <v>2012</v>
      </c>
      <c r="G2084" s="6" t="s">
        <v>4804</v>
      </c>
    </row>
    <row r="2085" spans="1:7" x14ac:dyDescent="0.25">
      <c r="A2085" s="3" t="s">
        <v>52</v>
      </c>
      <c r="B2085" s="22" t="s">
        <v>4805</v>
      </c>
      <c r="C2085" s="6" t="s">
        <v>101</v>
      </c>
      <c r="D2085" s="6" t="s">
        <v>4806</v>
      </c>
      <c r="E2085" s="6" t="s">
        <v>4601</v>
      </c>
      <c r="F2085" s="3">
        <v>2012</v>
      </c>
      <c r="G2085" s="6" t="s">
        <v>4807</v>
      </c>
    </row>
    <row r="2086" spans="1:7" x14ac:dyDescent="0.25">
      <c r="A2086" s="3" t="s">
        <v>52</v>
      </c>
      <c r="B2086" s="18" t="s">
        <v>1353</v>
      </c>
      <c r="C2086" s="6" t="s">
        <v>4808</v>
      </c>
      <c r="D2086" s="6" t="s">
        <v>4809</v>
      </c>
      <c r="E2086" s="6" t="s">
        <v>1169</v>
      </c>
      <c r="F2086" s="3">
        <v>2012</v>
      </c>
      <c r="G2086" s="6" t="s">
        <v>4810</v>
      </c>
    </row>
    <row r="2087" spans="1:7" x14ac:dyDescent="0.25">
      <c r="A2087" s="3" t="s">
        <v>52</v>
      </c>
      <c r="B2087" s="22" t="s">
        <v>21</v>
      </c>
      <c r="C2087" s="6" t="s">
        <v>2882</v>
      </c>
      <c r="D2087" s="6" t="s">
        <v>4811</v>
      </c>
      <c r="E2087" s="6" t="s">
        <v>4601</v>
      </c>
      <c r="F2087" s="3">
        <v>2012</v>
      </c>
      <c r="G2087" s="6" t="s">
        <v>4812</v>
      </c>
    </row>
    <row r="2088" spans="1:7" x14ac:dyDescent="0.25">
      <c r="A2088" s="3" t="s">
        <v>52</v>
      </c>
      <c r="B2088" s="22" t="s">
        <v>4813</v>
      </c>
      <c r="C2088" s="6" t="s">
        <v>4814</v>
      </c>
      <c r="D2088" s="6"/>
      <c r="E2088" s="6" t="s">
        <v>4632</v>
      </c>
      <c r="F2088" s="3">
        <v>2012</v>
      </c>
      <c r="G2088" s="6" t="s">
        <v>4815</v>
      </c>
    </row>
    <row r="2089" spans="1:7" x14ac:dyDescent="0.25">
      <c r="A2089" s="3" t="s">
        <v>245</v>
      </c>
      <c r="B2089" s="22" t="s">
        <v>4816</v>
      </c>
      <c r="C2089" s="6" t="s">
        <v>4817</v>
      </c>
      <c r="D2089" s="6" t="s">
        <v>4818</v>
      </c>
      <c r="E2089" s="6" t="s">
        <v>1169</v>
      </c>
      <c r="F2089" s="3">
        <v>2012</v>
      </c>
      <c r="G2089" s="6" t="s">
        <v>4819</v>
      </c>
    </row>
    <row r="2090" spans="1:7" x14ac:dyDescent="0.25">
      <c r="A2090" s="3" t="s">
        <v>245</v>
      </c>
      <c r="B2090" s="22" t="s">
        <v>4820</v>
      </c>
      <c r="C2090" s="6" t="s">
        <v>4821</v>
      </c>
      <c r="D2090" s="6" t="s">
        <v>4822</v>
      </c>
      <c r="E2090" s="6" t="s">
        <v>4451</v>
      </c>
      <c r="F2090" s="3">
        <v>2012</v>
      </c>
      <c r="G2090" s="6" t="s">
        <v>4823</v>
      </c>
    </row>
    <row r="2091" spans="1:7" x14ac:dyDescent="0.25">
      <c r="A2091" s="3" t="s">
        <v>245</v>
      </c>
      <c r="B2091" s="22" t="s">
        <v>2195</v>
      </c>
      <c r="C2091" s="6" t="s">
        <v>4824</v>
      </c>
      <c r="D2091" s="6" t="s">
        <v>4825</v>
      </c>
      <c r="E2091" s="6" t="s">
        <v>799</v>
      </c>
      <c r="F2091" s="3">
        <v>2012</v>
      </c>
      <c r="G2091" s="6" t="s">
        <v>4826</v>
      </c>
    </row>
    <row r="2092" spans="1:7" x14ac:dyDescent="0.25">
      <c r="A2092" s="3" t="s">
        <v>245</v>
      </c>
      <c r="B2092" s="22" t="s">
        <v>4827</v>
      </c>
      <c r="C2092" s="6" t="s">
        <v>324</v>
      </c>
      <c r="D2092" s="6" t="s">
        <v>4828</v>
      </c>
      <c r="E2092" s="6" t="s">
        <v>3654</v>
      </c>
      <c r="F2092" s="3">
        <v>2012</v>
      </c>
      <c r="G2092" s="6" t="s">
        <v>4829</v>
      </c>
    </row>
    <row r="2093" spans="1:7" x14ac:dyDescent="0.25">
      <c r="A2093" s="3" t="s">
        <v>245</v>
      </c>
      <c r="B2093" s="22" t="s">
        <v>4830</v>
      </c>
      <c r="C2093" s="6" t="s">
        <v>4831</v>
      </c>
      <c r="D2093" s="6"/>
      <c r="E2093" s="6" t="s">
        <v>2135</v>
      </c>
      <c r="F2093" s="3">
        <v>2012</v>
      </c>
      <c r="G2093" s="6" t="s">
        <v>4832</v>
      </c>
    </row>
    <row r="2094" spans="1:7" x14ac:dyDescent="0.25">
      <c r="A2094" s="3" t="s">
        <v>245</v>
      </c>
      <c r="B2094" s="22" t="s">
        <v>4386</v>
      </c>
      <c r="C2094" s="6" t="s">
        <v>1345</v>
      </c>
      <c r="D2094" s="6" t="s">
        <v>4833</v>
      </c>
      <c r="E2094" s="6" t="s">
        <v>1400</v>
      </c>
      <c r="F2094" s="3">
        <v>2012</v>
      </c>
      <c r="G2094" s="6" t="s">
        <v>4834</v>
      </c>
    </row>
    <row r="2095" spans="1:7" x14ac:dyDescent="0.25">
      <c r="A2095" s="3" t="s">
        <v>245</v>
      </c>
      <c r="B2095" s="22" t="s">
        <v>2338</v>
      </c>
      <c r="C2095" s="6" t="s">
        <v>3351</v>
      </c>
      <c r="D2095" s="6" t="s">
        <v>4835</v>
      </c>
      <c r="E2095" s="6" t="s">
        <v>293</v>
      </c>
      <c r="F2095" s="3">
        <v>2012</v>
      </c>
      <c r="G2095" s="6" t="s">
        <v>4836</v>
      </c>
    </row>
    <row r="2096" spans="1:7" x14ac:dyDescent="0.25">
      <c r="A2096" s="3" t="s">
        <v>245</v>
      </c>
      <c r="B2096" s="22" t="s">
        <v>4837</v>
      </c>
      <c r="C2096" s="6" t="s">
        <v>4838</v>
      </c>
      <c r="D2096" s="6" t="s">
        <v>4839</v>
      </c>
      <c r="E2096" s="6" t="s">
        <v>3669</v>
      </c>
      <c r="F2096" s="3">
        <v>2012</v>
      </c>
      <c r="G2096" s="6" t="s">
        <v>4840</v>
      </c>
    </row>
    <row r="2097" spans="1:7" x14ac:dyDescent="0.25">
      <c r="B2097" s="22"/>
      <c r="C2097" s="2"/>
      <c r="D2097" s="6"/>
      <c r="E2097" s="6"/>
      <c r="G2097" s="6"/>
    </row>
    <row r="2098" spans="1:7" x14ac:dyDescent="0.25">
      <c r="A2098" s="3" t="s">
        <v>52</v>
      </c>
      <c r="B2098" s="22" t="s">
        <v>4841</v>
      </c>
      <c r="C2098" s="6" t="s">
        <v>4842</v>
      </c>
      <c r="D2098" s="6"/>
      <c r="E2098" s="6" t="s">
        <v>3604</v>
      </c>
      <c r="F2098" s="3">
        <v>2013</v>
      </c>
      <c r="G2098" s="6" t="s">
        <v>4843</v>
      </c>
    </row>
    <row r="2099" spans="1:7" x14ac:dyDescent="0.25">
      <c r="A2099" s="3" t="s">
        <v>52</v>
      </c>
      <c r="B2099" s="22" t="s">
        <v>4844</v>
      </c>
      <c r="C2099" s="6" t="s">
        <v>4845</v>
      </c>
      <c r="D2099" s="6" t="s">
        <v>4846</v>
      </c>
      <c r="E2099" s="6" t="s">
        <v>3339</v>
      </c>
      <c r="F2099" s="3">
        <v>2013</v>
      </c>
      <c r="G2099" s="6" t="s">
        <v>4847</v>
      </c>
    </row>
    <row r="2100" spans="1:7" x14ac:dyDescent="0.25">
      <c r="A2100" s="3" t="s">
        <v>52</v>
      </c>
      <c r="B2100" s="22" t="s">
        <v>4848</v>
      </c>
      <c r="C2100" s="6" t="s">
        <v>4467</v>
      </c>
      <c r="D2100" s="6" t="s">
        <v>4849</v>
      </c>
      <c r="E2100" s="6" t="s">
        <v>4850</v>
      </c>
      <c r="F2100" s="3">
        <v>2013</v>
      </c>
      <c r="G2100" s="6" t="s">
        <v>4851</v>
      </c>
    </row>
    <row r="2101" spans="1:7" x14ac:dyDescent="0.25">
      <c r="A2101" s="3" t="s">
        <v>52</v>
      </c>
      <c r="B2101" s="22" t="s">
        <v>4852</v>
      </c>
      <c r="C2101" s="6" t="s">
        <v>4853</v>
      </c>
      <c r="D2101" s="6"/>
      <c r="E2101" s="6" t="s">
        <v>2908</v>
      </c>
      <c r="F2101" s="3">
        <v>2013</v>
      </c>
      <c r="G2101" s="6" t="s">
        <v>4854</v>
      </c>
    </row>
    <row r="2102" spans="1:7" x14ac:dyDescent="0.25">
      <c r="A2102" s="3" t="s">
        <v>52</v>
      </c>
      <c r="B2102" s="22" t="s">
        <v>1080</v>
      </c>
      <c r="C2102" s="6" t="s">
        <v>4855</v>
      </c>
      <c r="D2102" s="6" t="s">
        <v>1359</v>
      </c>
      <c r="E2102" s="6" t="s">
        <v>2761</v>
      </c>
      <c r="F2102" s="3">
        <v>2013</v>
      </c>
      <c r="G2102" s="6" t="s">
        <v>4856</v>
      </c>
    </row>
    <row r="2103" spans="1:7" x14ac:dyDescent="0.25">
      <c r="A2103" s="3" t="s">
        <v>52</v>
      </c>
      <c r="B2103" s="22" t="s">
        <v>2421</v>
      </c>
      <c r="C2103" s="6" t="s">
        <v>4857</v>
      </c>
      <c r="D2103" s="6"/>
      <c r="E2103" s="6" t="s">
        <v>1411</v>
      </c>
      <c r="F2103" s="3">
        <v>2013</v>
      </c>
      <c r="G2103" s="6" t="s">
        <v>4858</v>
      </c>
    </row>
    <row r="2104" spans="1:7" x14ac:dyDescent="0.25">
      <c r="A2104" s="3" t="s">
        <v>52</v>
      </c>
      <c r="B2104" s="22" t="s">
        <v>611</v>
      </c>
      <c r="C2104" s="6" t="s">
        <v>2755</v>
      </c>
      <c r="D2104" s="6" t="s">
        <v>4859</v>
      </c>
      <c r="E2104" s="6" t="s">
        <v>2908</v>
      </c>
      <c r="F2104" s="3">
        <v>2013</v>
      </c>
      <c r="G2104" s="6" t="s">
        <v>4860</v>
      </c>
    </row>
    <row r="2105" spans="1:7" x14ac:dyDescent="0.25">
      <c r="A2105" s="3" t="s">
        <v>52</v>
      </c>
      <c r="B2105" s="22" t="s">
        <v>4861</v>
      </c>
      <c r="C2105" s="6" t="s">
        <v>4862</v>
      </c>
      <c r="D2105" s="6"/>
      <c r="E2105" s="6" t="s">
        <v>1400</v>
      </c>
      <c r="F2105" s="3">
        <v>2013</v>
      </c>
      <c r="G2105" s="6" t="s">
        <v>4863</v>
      </c>
    </row>
    <row r="2106" spans="1:7" x14ac:dyDescent="0.25">
      <c r="A2106" s="3" t="s">
        <v>52</v>
      </c>
      <c r="B2106" s="22" t="s">
        <v>4864</v>
      </c>
      <c r="C2106" s="6" t="s">
        <v>4865</v>
      </c>
      <c r="D2106" s="6"/>
      <c r="E2106" s="6" t="s">
        <v>4589</v>
      </c>
      <c r="F2106" s="3">
        <v>2013</v>
      </c>
      <c r="G2106" s="6" t="s">
        <v>4866</v>
      </c>
    </row>
    <row r="2107" spans="1:7" x14ac:dyDescent="0.25">
      <c r="A2107" s="3" t="s">
        <v>52</v>
      </c>
      <c r="B2107" s="22" t="s">
        <v>4867</v>
      </c>
      <c r="C2107" s="6" t="s">
        <v>506</v>
      </c>
      <c r="D2107" s="6" t="s">
        <v>4868</v>
      </c>
      <c r="E2107" s="6" t="s">
        <v>3339</v>
      </c>
      <c r="F2107" s="3">
        <v>2013</v>
      </c>
      <c r="G2107" s="6" t="s">
        <v>4869</v>
      </c>
    </row>
    <row r="2108" spans="1:7" x14ac:dyDescent="0.25">
      <c r="A2108" s="3" t="s">
        <v>52</v>
      </c>
      <c r="B2108" s="22" t="s">
        <v>4870</v>
      </c>
      <c r="C2108" s="6" t="s">
        <v>655</v>
      </c>
      <c r="D2108" s="6" t="s">
        <v>4871</v>
      </c>
      <c r="E2108" s="6" t="s">
        <v>3160</v>
      </c>
      <c r="F2108" s="3">
        <v>2013</v>
      </c>
      <c r="G2108" s="6" t="s">
        <v>4872</v>
      </c>
    </row>
    <row r="2109" spans="1:7" x14ac:dyDescent="0.25">
      <c r="A2109" s="3" t="s">
        <v>52</v>
      </c>
      <c r="B2109" s="22" t="s">
        <v>4873</v>
      </c>
      <c r="C2109" s="6" t="s">
        <v>4874</v>
      </c>
      <c r="D2109" s="6"/>
      <c r="E2109" s="6" t="s">
        <v>2135</v>
      </c>
      <c r="F2109" s="3">
        <v>2013</v>
      </c>
      <c r="G2109" s="6" t="s">
        <v>4875</v>
      </c>
    </row>
    <row r="2110" spans="1:7" x14ac:dyDescent="0.25">
      <c r="A2110" s="3" t="s">
        <v>52</v>
      </c>
      <c r="B2110" s="22" t="s">
        <v>4876</v>
      </c>
      <c r="C2110" s="6" t="s">
        <v>409</v>
      </c>
      <c r="D2110" s="6" t="s">
        <v>4877</v>
      </c>
      <c r="E2110" s="6" t="s">
        <v>10</v>
      </c>
      <c r="F2110" s="3">
        <v>2013</v>
      </c>
      <c r="G2110" s="6" t="s">
        <v>4878</v>
      </c>
    </row>
    <row r="2111" spans="1:7" x14ac:dyDescent="0.25">
      <c r="A2111" s="3" t="s">
        <v>52</v>
      </c>
      <c r="B2111" s="22" t="s">
        <v>4879</v>
      </c>
      <c r="C2111" s="6" t="s">
        <v>4880</v>
      </c>
      <c r="D2111" s="6"/>
      <c r="E2111" s="6" t="s">
        <v>3669</v>
      </c>
      <c r="F2111" s="3">
        <v>2013</v>
      </c>
      <c r="G2111" s="6" t="s">
        <v>4881</v>
      </c>
    </row>
    <row r="2112" spans="1:7" x14ac:dyDescent="0.25">
      <c r="A2112" s="3" t="s">
        <v>52</v>
      </c>
      <c r="B2112" s="22" t="s">
        <v>4882</v>
      </c>
      <c r="C2112" s="6" t="s">
        <v>20</v>
      </c>
      <c r="D2112" s="6" t="s">
        <v>4883</v>
      </c>
      <c r="E2112" s="6" t="s">
        <v>1169</v>
      </c>
      <c r="F2112" s="3">
        <v>2013</v>
      </c>
      <c r="G2112" s="6" t="s">
        <v>4884</v>
      </c>
    </row>
    <row r="2113" spans="1:7" x14ac:dyDescent="0.25">
      <c r="A2113" s="3" t="s">
        <v>52</v>
      </c>
      <c r="B2113" s="22" t="s">
        <v>349</v>
      </c>
      <c r="C2113" s="6" t="s">
        <v>4561</v>
      </c>
      <c r="D2113" s="6" t="s">
        <v>4885</v>
      </c>
      <c r="E2113" s="6" t="s">
        <v>293</v>
      </c>
      <c r="F2113" s="3">
        <v>2013</v>
      </c>
      <c r="G2113" s="6" t="s">
        <v>4886</v>
      </c>
    </row>
    <row r="2114" spans="1:7" x14ac:dyDescent="0.25">
      <c r="A2114" s="3" t="s">
        <v>52</v>
      </c>
      <c r="B2114" s="22" t="s">
        <v>4887</v>
      </c>
      <c r="C2114" s="6" t="s">
        <v>4888</v>
      </c>
      <c r="D2114" s="6" t="s">
        <v>4889</v>
      </c>
      <c r="E2114" s="6" t="s">
        <v>4513</v>
      </c>
      <c r="F2114" s="3">
        <v>2013</v>
      </c>
      <c r="G2114" s="6" t="s">
        <v>4890</v>
      </c>
    </row>
    <row r="2115" spans="1:7" x14ac:dyDescent="0.25">
      <c r="A2115" s="3" t="s">
        <v>52</v>
      </c>
      <c r="B2115" s="22" t="s">
        <v>4891</v>
      </c>
      <c r="C2115" s="6" t="s">
        <v>4892</v>
      </c>
      <c r="D2115" s="6"/>
      <c r="E2115" s="6" t="s">
        <v>1014</v>
      </c>
      <c r="F2115" s="3">
        <v>2013</v>
      </c>
      <c r="G2115" s="6" t="s">
        <v>4893</v>
      </c>
    </row>
    <row r="2116" spans="1:7" x14ac:dyDescent="0.25">
      <c r="A2116" s="3" t="s">
        <v>52</v>
      </c>
      <c r="B2116" s="22" t="s">
        <v>4894</v>
      </c>
      <c r="C2116" s="6" t="s">
        <v>3771</v>
      </c>
      <c r="D2116" s="6" t="s">
        <v>4895</v>
      </c>
      <c r="E2116" s="6" t="s">
        <v>4513</v>
      </c>
      <c r="F2116" s="3">
        <v>2013</v>
      </c>
      <c r="G2116" s="6" t="s">
        <v>4896</v>
      </c>
    </row>
    <row r="2117" spans="1:7" x14ac:dyDescent="0.25">
      <c r="A2117" s="3" t="s">
        <v>52</v>
      </c>
      <c r="B2117" s="22" t="s">
        <v>715</v>
      </c>
      <c r="C2117" s="6" t="s">
        <v>4897</v>
      </c>
      <c r="D2117" s="6" t="s">
        <v>4898</v>
      </c>
      <c r="E2117" s="6" t="s">
        <v>799</v>
      </c>
      <c r="F2117" s="3">
        <v>2013</v>
      </c>
      <c r="G2117" s="6" t="s">
        <v>4899</v>
      </c>
    </row>
    <row r="2118" spans="1:7" x14ac:dyDescent="0.25">
      <c r="A2118" s="3" t="s">
        <v>52</v>
      </c>
      <c r="B2118" s="22" t="s">
        <v>4900</v>
      </c>
      <c r="C2118" s="6" t="s">
        <v>356</v>
      </c>
      <c r="D2118" s="6" t="s">
        <v>4901</v>
      </c>
      <c r="E2118" s="6" t="s">
        <v>4521</v>
      </c>
      <c r="F2118" s="3">
        <v>2013</v>
      </c>
      <c r="G2118" s="6" t="s">
        <v>4902</v>
      </c>
    </row>
    <row r="2119" spans="1:7" x14ac:dyDescent="0.25">
      <c r="A2119" s="3" t="s">
        <v>52</v>
      </c>
      <c r="B2119" s="22" t="s">
        <v>347</v>
      </c>
      <c r="C2119" s="6" t="s">
        <v>4903</v>
      </c>
      <c r="D2119" s="6" t="s">
        <v>572</v>
      </c>
      <c r="E2119" s="6" t="s">
        <v>4632</v>
      </c>
      <c r="F2119" s="3">
        <v>2013</v>
      </c>
      <c r="G2119" s="6" t="s">
        <v>4904</v>
      </c>
    </row>
    <row r="2120" spans="1:7" x14ac:dyDescent="0.25">
      <c r="A2120" s="3" t="s">
        <v>52</v>
      </c>
      <c r="B2120" s="22" t="s">
        <v>4905</v>
      </c>
      <c r="C2120" s="6" t="s">
        <v>4458</v>
      </c>
      <c r="D2120" s="6" t="s">
        <v>4906</v>
      </c>
      <c r="E2120" s="6" t="s">
        <v>2325</v>
      </c>
      <c r="F2120" s="3">
        <v>2013</v>
      </c>
      <c r="G2120" s="6" t="s">
        <v>4907</v>
      </c>
    </row>
    <row r="2121" spans="1:7" x14ac:dyDescent="0.25">
      <c r="A2121" s="3" t="s">
        <v>52</v>
      </c>
      <c r="B2121" s="22" t="s">
        <v>893</v>
      </c>
      <c r="C2121" s="6" t="s">
        <v>1502</v>
      </c>
      <c r="D2121" s="6" t="s">
        <v>4908</v>
      </c>
      <c r="E2121" s="6" t="s">
        <v>2761</v>
      </c>
      <c r="F2121" s="3">
        <v>2013</v>
      </c>
      <c r="G2121" s="6" t="s">
        <v>4909</v>
      </c>
    </row>
    <row r="2122" spans="1:7" x14ac:dyDescent="0.25">
      <c r="A2122" s="3" t="s">
        <v>52</v>
      </c>
      <c r="B2122" s="22" t="s">
        <v>4910</v>
      </c>
      <c r="C2122" s="6" t="s">
        <v>4911</v>
      </c>
      <c r="D2122" s="6"/>
      <c r="E2122" s="6" t="s">
        <v>4912</v>
      </c>
      <c r="F2122" s="3">
        <v>2013</v>
      </c>
      <c r="G2122" s="6" t="s">
        <v>4913</v>
      </c>
    </row>
    <row r="2123" spans="1:7" x14ac:dyDescent="0.25">
      <c r="A2123" s="3" t="s">
        <v>52</v>
      </c>
      <c r="B2123" s="22" t="s">
        <v>4914</v>
      </c>
      <c r="C2123" s="6" t="s">
        <v>4915</v>
      </c>
      <c r="D2123" s="6" t="s">
        <v>4916</v>
      </c>
      <c r="E2123" s="6" t="s">
        <v>782</v>
      </c>
      <c r="F2123" s="3">
        <v>2013</v>
      </c>
      <c r="G2123" s="6" t="s">
        <v>4917</v>
      </c>
    </row>
    <row r="2124" spans="1:7" x14ac:dyDescent="0.25">
      <c r="A2124" s="3" t="s">
        <v>52</v>
      </c>
      <c r="B2124" s="22" t="s">
        <v>719</v>
      </c>
      <c r="C2124" s="6" t="s">
        <v>4918</v>
      </c>
      <c r="D2124" s="6"/>
      <c r="E2124" s="6" t="s">
        <v>2301</v>
      </c>
      <c r="F2124" s="3">
        <v>2013</v>
      </c>
      <c r="G2124" s="6" t="s">
        <v>4919</v>
      </c>
    </row>
    <row r="2125" spans="1:7" x14ac:dyDescent="0.25">
      <c r="A2125" s="3" t="s">
        <v>52</v>
      </c>
      <c r="B2125" s="22" t="s">
        <v>1706</v>
      </c>
      <c r="C2125" s="6" t="s">
        <v>4920</v>
      </c>
      <c r="D2125" s="6"/>
      <c r="E2125" s="6" t="s">
        <v>1400</v>
      </c>
      <c r="F2125" s="3">
        <v>2013</v>
      </c>
      <c r="G2125" s="6" t="s">
        <v>4921</v>
      </c>
    </row>
    <row r="2126" spans="1:7" x14ac:dyDescent="0.25">
      <c r="A2126" s="3" t="s">
        <v>52</v>
      </c>
      <c r="B2126" s="22" t="s">
        <v>3099</v>
      </c>
      <c r="C2126" s="6" t="s">
        <v>4700</v>
      </c>
      <c r="D2126" s="6" t="s">
        <v>4750</v>
      </c>
      <c r="E2126" s="6" t="s">
        <v>4850</v>
      </c>
      <c r="F2126" s="3">
        <v>2013</v>
      </c>
      <c r="G2126" s="6" t="s">
        <v>4922</v>
      </c>
    </row>
    <row r="2127" spans="1:7" x14ac:dyDescent="0.25">
      <c r="A2127" s="3" t="s">
        <v>52</v>
      </c>
      <c r="B2127" s="22" t="s">
        <v>4923</v>
      </c>
      <c r="C2127" s="6" t="s">
        <v>4924</v>
      </c>
      <c r="D2127" s="6" t="s">
        <v>4925</v>
      </c>
      <c r="E2127" s="6" t="s">
        <v>1664</v>
      </c>
      <c r="F2127" s="3">
        <v>2013</v>
      </c>
      <c r="G2127" s="6" t="s">
        <v>4926</v>
      </c>
    </row>
    <row r="2128" spans="1:7" x14ac:dyDescent="0.25">
      <c r="A2128" s="3" t="s">
        <v>52</v>
      </c>
      <c r="B2128" s="22" t="s">
        <v>4927</v>
      </c>
      <c r="C2128" s="6" t="s">
        <v>4928</v>
      </c>
      <c r="D2128" s="6"/>
      <c r="E2128" s="6" t="s">
        <v>4375</v>
      </c>
      <c r="F2128" s="3">
        <v>2013</v>
      </c>
      <c r="G2128" s="6" t="s">
        <v>4929</v>
      </c>
    </row>
    <row r="2129" spans="1:7" x14ac:dyDescent="0.25">
      <c r="A2129" s="3" t="s">
        <v>52</v>
      </c>
      <c r="B2129" s="22" t="s">
        <v>4930</v>
      </c>
      <c r="C2129" s="6" t="s">
        <v>4931</v>
      </c>
      <c r="D2129" s="6"/>
      <c r="E2129" s="6" t="s">
        <v>4594</v>
      </c>
      <c r="F2129" s="3">
        <v>2013</v>
      </c>
      <c r="G2129" s="6" t="s">
        <v>4932</v>
      </c>
    </row>
    <row r="2130" spans="1:7" x14ac:dyDescent="0.25">
      <c r="A2130" s="3" t="s">
        <v>52</v>
      </c>
      <c r="B2130" s="22" t="s">
        <v>4933</v>
      </c>
      <c r="C2130" s="6" t="s">
        <v>109</v>
      </c>
      <c r="D2130" s="6" t="s">
        <v>4934</v>
      </c>
      <c r="E2130" s="6" t="s">
        <v>4594</v>
      </c>
      <c r="F2130" s="3">
        <v>2013</v>
      </c>
      <c r="G2130" s="6" t="s">
        <v>4935</v>
      </c>
    </row>
    <row r="2131" spans="1:7" x14ac:dyDescent="0.25">
      <c r="A2131" s="3" t="s">
        <v>52</v>
      </c>
      <c r="B2131" s="22" t="s">
        <v>2332</v>
      </c>
      <c r="C2131" s="6" t="s">
        <v>4936</v>
      </c>
      <c r="D2131" s="6"/>
      <c r="E2131" s="6" t="s">
        <v>4594</v>
      </c>
      <c r="F2131" s="3">
        <v>2013</v>
      </c>
      <c r="G2131" s="6" t="s">
        <v>4937</v>
      </c>
    </row>
    <row r="2132" spans="1:7" x14ac:dyDescent="0.25">
      <c r="A2132" s="3" t="s">
        <v>52</v>
      </c>
      <c r="B2132" s="22" t="s">
        <v>4802</v>
      </c>
      <c r="C2132" s="6" t="s">
        <v>4938</v>
      </c>
      <c r="D2132" s="6"/>
      <c r="E2132" s="6" t="s">
        <v>4632</v>
      </c>
      <c r="F2132" s="3">
        <v>2013</v>
      </c>
      <c r="G2132" s="6" t="s">
        <v>4939</v>
      </c>
    </row>
    <row r="2133" spans="1:7" x14ac:dyDescent="0.25">
      <c r="A2133" s="3" t="s">
        <v>52</v>
      </c>
      <c r="B2133" s="22" t="s">
        <v>4449</v>
      </c>
      <c r="C2133" s="6" t="s">
        <v>549</v>
      </c>
      <c r="D2133" s="6" t="s">
        <v>4940</v>
      </c>
      <c r="E2133" s="6" t="s">
        <v>4521</v>
      </c>
      <c r="F2133" s="3">
        <v>2013</v>
      </c>
      <c r="G2133" s="6" t="s">
        <v>4941</v>
      </c>
    </row>
    <row r="2134" spans="1:7" x14ac:dyDescent="0.25">
      <c r="A2134" s="3" t="s">
        <v>52</v>
      </c>
      <c r="B2134" s="22" t="s">
        <v>4942</v>
      </c>
      <c r="C2134" s="6" t="s">
        <v>2116</v>
      </c>
      <c r="D2134" s="6" t="s">
        <v>4943</v>
      </c>
      <c r="E2134" s="6" t="s">
        <v>2301</v>
      </c>
      <c r="F2134" s="3">
        <v>2013</v>
      </c>
      <c r="G2134" s="6" t="s">
        <v>4944</v>
      </c>
    </row>
    <row r="2135" spans="1:7" x14ac:dyDescent="0.25">
      <c r="A2135" s="3" t="s">
        <v>52</v>
      </c>
      <c r="B2135" s="22" t="s">
        <v>3696</v>
      </c>
      <c r="C2135" s="6" t="s">
        <v>4945</v>
      </c>
      <c r="D2135" s="6" t="s">
        <v>4946</v>
      </c>
      <c r="E2135" s="6" t="s">
        <v>3450</v>
      </c>
      <c r="F2135" s="3">
        <v>2013</v>
      </c>
      <c r="G2135" s="6" t="s">
        <v>4947</v>
      </c>
    </row>
    <row r="2136" spans="1:7" x14ac:dyDescent="0.25">
      <c r="A2136" s="3" t="s">
        <v>52</v>
      </c>
      <c r="B2136" s="22" t="s">
        <v>3545</v>
      </c>
      <c r="C2136" s="6" t="s">
        <v>1911</v>
      </c>
      <c r="D2136" s="6" t="s">
        <v>4948</v>
      </c>
      <c r="E2136" s="6" t="s">
        <v>4751</v>
      </c>
      <c r="F2136" s="3">
        <v>2013</v>
      </c>
      <c r="G2136" s="6" t="s">
        <v>4949</v>
      </c>
    </row>
    <row r="2137" spans="1:7" x14ac:dyDescent="0.25">
      <c r="A2137" s="3" t="s">
        <v>245</v>
      </c>
      <c r="B2137" s="22" t="s">
        <v>873</v>
      </c>
      <c r="C2137" s="6" t="s">
        <v>4163</v>
      </c>
      <c r="D2137" s="6" t="s">
        <v>4898</v>
      </c>
      <c r="E2137" s="6" t="s">
        <v>343</v>
      </c>
      <c r="F2137" s="3">
        <v>2013</v>
      </c>
      <c r="G2137" s="6" t="s">
        <v>4950</v>
      </c>
    </row>
    <row r="2138" spans="1:7" x14ac:dyDescent="0.25">
      <c r="A2138" s="3" t="s">
        <v>245</v>
      </c>
      <c r="B2138" s="22" t="s">
        <v>4439</v>
      </c>
      <c r="C2138" s="6" t="s">
        <v>101</v>
      </c>
      <c r="D2138" s="6" t="s">
        <v>4951</v>
      </c>
      <c r="E2138" s="6" t="s">
        <v>343</v>
      </c>
      <c r="F2138" s="3">
        <v>2013</v>
      </c>
      <c r="G2138" s="6" t="s">
        <v>4952</v>
      </c>
    </row>
    <row r="2139" spans="1:7" x14ac:dyDescent="0.25">
      <c r="A2139" s="3" t="s">
        <v>245</v>
      </c>
      <c r="B2139" s="22" t="s">
        <v>347</v>
      </c>
      <c r="C2139" s="6" t="s">
        <v>4953</v>
      </c>
      <c r="D2139" s="6"/>
      <c r="E2139" s="6" t="s">
        <v>4451</v>
      </c>
      <c r="F2139" s="3">
        <v>2013</v>
      </c>
      <c r="G2139" s="23" t="s">
        <v>4954</v>
      </c>
    </row>
    <row r="2140" spans="1:7" x14ac:dyDescent="0.25">
      <c r="A2140" s="3" t="s">
        <v>245</v>
      </c>
      <c r="B2140" s="22" t="s">
        <v>4955</v>
      </c>
      <c r="C2140" s="6" t="s">
        <v>409</v>
      </c>
      <c r="D2140" s="6" t="s">
        <v>4956</v>
      </c>
      <c r="E2140" s="6" t="s">
        <v>2135</v>
      </c>
      <c r="F2140" s="3">
        <v>2013</v>
      </c>
      <c r="G2140" s="6" t="s">
        <v>4957</v>
      </c>
    </row>
    <row r="2141" spans="1:7" x14ac:dyDescent="0.25">
      <c r="A2141" s="3" t="s">
        <v>245</v>
      </c>
      <c r="B2141" s="22" t="s">
        <v>4958</v>
      </c>
      <c r="C2141" s="6" t="s">
        <v>4959</v>
      </c>
      <c r="D2141" s="6"/>
      <c r="E2141" s="6" t="s">
        <v>3017</v>
      </c>
      <c r="F2141" s="3">
        <v>2013</v>
      </c>
      <c r="G2141" s="6" t="s">
        <v>4960</v>
      </c>
    </row>
    <row r="2142" spans="1:7" x14ac:dyDescent="0.25">
      <c r="A2142" s="3" t="s">
        <v>245</v>
      </c>
      <c r="B2142" s="11" t="s">
        <v>2712</v>
      </c>
      <c r="C2142" s="11" t="s">
        <v>4961</v>
      </c>
      <c r="D2142" s="11"/>
      <c r="E2142" s="11" t="s">
        <v>1400</v>
      </c>
      <c r="F2142" s="16">
        <v>2013</v>
      </c>
      <c r="G2142" s="6" t="s">
        <v>4962</v>
      </c>
    </row>
    <row r="2143" spans="1:7" x14ac:dyDescent="0.25">
      <c r="A2143" s="3" t="s">
        <v>245</v>
      </c>
      <c r="B2143" s="22" t="s">
        <v>4963</v>
      </c>
      <c r="C2143" s="6" t="s">
        <v>4964</v>
      </c>
      <c r="D2143" s="6" t="s">
        <v>882</v>
      </c>
      <c r="E2143" s="6" t="s">
        <v>2917</v>
      </c>
      <c r="F2143" s="3">
        <v>2013</v>
      </c>
      <c r="G2143" s="6" t="s">
        <v>4965</v>
      </c>
    </row>
    <row r="2144" spans="1:7" x14ac:dyDescent="0.25">
      <c r="A2144" s="3" t="s">
        <v>245</v>
      </c>
      <c r="B2144" s="22" t="s">
        <v>4966</v>
      </c>
      <c r="C2144" s="6" t="s">
        <v>4149</v>
      </c>
      <c r="D2144" s="6" t="s">
        <v>4967</v>
      </c>
      <c r="E2144" s="6" t="s">
        <v>4751</v>
      </c>
      <c r="F2144" s="3">
        <v>2013</v>
      </c>
      <c r="G2144" s="6" t="s">
        <v>4968</v>
      </c>
    </row>
    <row r="2145" spans="1:7" x14ac:dyDescent="0.25">
      <c r="A2145" s="3" t="s">
        <v>245</v>
      </c>
      <c r="B2145" s="22" t="s">
        <v>4969</v>
      </c>
      <c r="C2145" s="6" t="s">
        <v>4970</v>
      </c>
      <c r="D2145" s="6" t="s">
        <v>4971</v>
      </c>
      <c r="E2145" s="6" t="s">
        <v>4972</v>
      </c>
      <c r="F2145" s="3">
        <v>2013</v>
      </c>
      <c r="G2145" s="6" t="s">
        <v>4973</v>
      </c>
    </row>
    <row r="2146" spans="1:7" x14ac:dyDescent="0.25">
      <c r="A2146" s="3" t="s">
        <v>245</v>
      </c>
      <c r="B2146" s="22" t="s">
        <v>4974</v>
      </c>
      <c r="C2146" s="6" t="s">
        <v>4975</v>
      </c>
      <c r="D2146" s="6"/>
      <c r="E2146" s="6" t="s">
        <v>4589</v>
      </c>
      <c r="F2146" s="3">
        <v>2013</v>
      </c>
      <c r="G2146" s="6" t="s">
        <v>4976</v>
      </c>
    </row>
    <row r="2147" spans="1:7" x14ac:dyDescent="0.25">
      <c r="B2147" s="22"/>
      <c r="C2147" s="2"/>
      <c r="D2147" s="6"/>
      <c r="E2147" s="6"/>
      <c r="G2147" s="6"/>
    </row>
    <row r="2148" spans="1:7" s="28" customFormat="1" x14ac:dyDescent="0.25">
      <c r="A2148" s="24" t="s">
        <v>52</v>
      </c>
      <c r="B2148" s="25" t="s">
        <v>4977</v>
      </c>
      <c r="C2148" s="26" t="s">
        <v>28</v>
      </c>
      <c r="D2148" s="26" t="s">
        <v>4978</v>
      </c>
      <c r="E2148" s="26" t="s">
        <v>3160</v>
      </c>
      <c r="F2148" s="24">
        <v>2014</v>
      </c>
      <c r="G2148" s="27" t="s">
        <v>4979</v>
      </c>
    </row>
    <row r="2149" spans="1:7" s="28" customFormat="1" x14ac:dyDescent="0.25">
      <c r="A2149" s="24" t="s">
        <v>52</v>
      </c>
      <c r="B2149" s="25" t="s">
        <v>2744</v>
      </c>
      <c r="C2149" s="26" t="s">
        <v>4980</v>
      </c>
      <c r="D2149" s="26" t="s">
        <v>4981</v>
      </c>
      <c r="E2149" s="26" t="s">
        <v>3339</v>
      </c>
      <c r="F2149" s="24">
        <v>2014</v>
      </c>
      <c r="G2149" s="27" t="s">
        <v>4982</v>
      </c>
    </row>
    <row r="2150" spans="1:7" s="28" customFormat="1" x14ac:dyDescent="0.25">
      <c r="A2150" s="24" t="s">
        <v>52</v>
      </c>
      <c r="B2150" s="25" t="s">
        <v>4983</v>
      </c>
      <c r="C2150" s="26" t="s">
        <v>1430</v>
      </c>
      <c r="D2150" s="26" t="s">
        <v>76</v>
      </c>
      <c r="E2150" s="26" t="s">
        <v>3017</v>
      </c>
      <c r="F2150" s="24">
        <v>2014</v>
      </c>
      <c r="G2150" s="27" t="s">
        <v>4984</v>
      </c>
    </row>
    <row r="2151" spans="1:7" s="28" customFormat="1" x14ac:dyDescent="0.25">
      <c r="A2151" s="24" t="s">
        <v>52</v>
      </c>
      <c r="B2151" s="25" t="s">
        <v>4985</v>
      </c>
      <c r="C2151" s="26" t="s">
        <v>4986</v>
      </c>
      <c r="D2151" s="26"/>
      <c r="E2151" s="26" t="s">
        <v>1568</v>
      </c>
      <c r="F2151" s="24">
        <v>2014</v>
      </c>
      <c r="G2151" s="27" t="s">
        <v>4987</v>
      </c>
    </row>
    <row r="2152" spans="1:7" s="28" customFormat="1" x14ac:dyDescent="0.25">
      <c r="A2152" s="24" t="s">
        <v>52</v>
      </c>
      <c r="B2152" s="25" t="s">
        <v>1528</v>
      </c>
      <c r="C2152" s="26" t="s">
        <v>4988</v>
      </c>
      <c r="D2152" s="26" t="s">
        <v>4989</v>
      </c>
      <c r="E2152" s="26" t="s">
        <v>3339</v>
      </c>
      <c r="F2152" s="24">
        <v>2014</v>
      </c>
      <c r="G2152" s="27" t="s">
        <v>4990</v>
      </c>
    </row>
    <row r="2153" spans="1:7" s="28" customFormat="1" x14ac:dyDescent="0.25">
      <c r="A2153" s="24" t="s">
        <v>52</v>
      </c>
      <c r="B2153" s="25" t="s">
        <v>4991</v>
      </c>
      <c r="C2153" s="26" t="s">
        <v>1911</v>
      </c>
      <c r="D2153" s="26" t="s">
        <v>803</v>
      </c>
      <c r="E2153" s="26" t="s">
        <v>2325</v>
      </c>
      <c r="F2153" s="24">
        <v>2014</v>
      </c>
      <c r="G2153" s="27" t="s">
        <v>4992</v>
      </c>
    </row>
    <row r="2154" spans="1:7" s="28" customFormat="1" x14ac:dyDescent="0.25">
      <c r="A2154" s="24" t="s">
        <v>52</v>
      </c>
      <c r="B2154" s="25" t="s">
        <v>101</v>
      </c>
      <c r="C2154" s="26" t="s">
        <v>2882</v>
      </c>
      <c r="D2154" s="26" t="s">
        <v>4189</v>
      </c>
      <c r="E2154" s="26" t="s">
        <v>799</v>
      </c>
      <c r="F2154" s="24">
        <v>2014</v>
      </c>
      <c r="G2154" s="27" t="s">
        <v>4993</v>
      </c>
    </row>
    <row r="2155" spans="1:7" s="28" customFormat="1" x14ac:dyDescent="0.25">
      <c r="A2155" s="24" t="s">
        <v>52</v>
      </c>
      <c r="B2155" s="25" t="s">
        <v>932</v>
      </c>
      <c r="C2155" s="26" t="s">
        <v>28</v>
      </c>
      <c r="D2155" s="26" t="s">
        <v>417</v>
      </c>
      <c r="E2155" s="26" t="s">
        <v>4994</v>
      </c>
      <c r="F2155" s="24">
        <v>2014</v>
      </c>
      <c r="G2155" s="27" t="s">
        <v>4995</v>
      </c>
    </row>
    <row r="2156" spans="1:7" s="28" customFormat="1" x14ac:dyDescent="0.25">
      <c r="A2156" s="24" t="s">
        <v>52</v>
      </c>
      <c r="B2156" s="25" t="s">
        <v>4887</v>
      </c>
      <c r="C2156" s="26" t="s">
        <v>4888</v>
      </c>
      <c r="D2156" s="26" t="s">
        <v>4889</v>
      </c>
      <c r="E2156" s="26" t="s">
        <v>4513</v>
      </c>
      <c r="F2156" s="24">
        <v>2014</v>
      </c>
      <c r="G2156" s="27" t="s">
        <v>4890</v>
      </c>
    </row>
    <row r="2157" spans="1:7" s="28" customFormat="1" x14ac:dyDescent="0.25">
      <c r="A2157" s="24" t="s">
        <v>52</v>
      </c>
      <c r="B2157" s="25" t="s">
        <v>4996</v>
      </c>
      <c r="C2157" s="26" t="s">
        <v>3115</v>
      </c>
      <c r="D2157" s="26" t="s">
        <v>1211</v>
      </c>
      <c r="E2157" s="26" t="s">
        <v>4375</v>
      </c>
      <c r="F2157" s="24">
        <v>2014</v>
      </c>
      <c r="G2157" s="27" t="s">
        <v>4997</v>
      </c>
    </row>
    <row r="2158" spans="1:7" s="28" customFormat="1" x14ac:dyDescent="0.25">
      <c r="A2158" s="24" t="s">
        <v>52</v>
      </c>
      <c r="B2158" s="25" t="s">
        <v>4998</v>
      </c>
      <c r="C2158" s="26" t="s">
        <v>4999</v>
      </c>
      <c r="D2158" s="26" t="s">
        <v>3939</v>
      </c>
      <c r="E2158" s="26" t="s">
        <v>782</v>
      </c>
      <c r="F2158" s="24">
        <v>2014</v>
      </c>
      <c r="G2158" s="27" t="s">
        <v>5000</v>
      </c>
    </row>
    <row r="2159" spans="1:7" s="28" customFormat="1" x14ac:dyDescent="0.25">
      <c r="A2159" s="24" t="s">
        <v>52</v>
      </c>
      <c r="B2159" s="29" t="s">
        <v>5001</v>
      </c>
      <c r="C2159" s="26" t="s">
        <v>3730</v>
      </c>
      <c r="D2159" s="26"/>
      <c r="E2159" s="26" t="s">
        <v>2325</v>
      </c>
      <c r="F2159" s="24">
        <v>2014</v>
      </c>
      <c r="G2159" s="27" t="s">
        <v>5002</v>
      </c>
    </row>
    <row r="2160" spans="1:7" s="28" customFormat="1" x14ac:dyDescent="0.25">
      <c r="A2160" s="24" t="s">
        <v>52</v>
      </c>
      <c r="B2160" s="25" t="s">
        <v>5003</v>
      </c>
      <c r="C2160" s="26" t="s">
        <v>4458</v>
      </c>
      <c r="D2160" s="26" t="s">
        <v>5004</v>
      </c>
      <c r="E2160" s="26" t="s">
        <v>2325</v>
      </c>
      <c r="F2160" s="24">
        <v>2014</v>
      </c>
      <c r="G2160" s="27" t="s">
        <v>5005</v>
      </c>
    </row>
    <row r="2161" spans="1:47" s="28" customFormat="1" x14ac:dyDescent="0.25">
      <c r="A2161" s="24" t="s">
        <v>52</v>
      </c>
      <c r="B2161" s="25" t="s">
        <v>4542</v>
      </c>
      <c r="C2161" s="26" t="s">
        <v>380</v>
      </c>
      <c r="D2161" s="26" t="s">
        <v>4940</v>
      </c>
      <c r="E2161" s="26" t="s">
        <v>3654</v>
      </c>
      <c r="F2161" s="24">
        <v>2014</v>
      </c>
      <c r="G2161" s="27" t="s">
        <v>5006</v>
      </c>
    </row>
    <row r="2162" spans="1:47" s="28" customFormat="1" x14ac:dyDescent="0.25">
      <c r="A2162" s="24" t="s">
        <v>52</v>
      </c>
      <c r="B2162" s="25" t="s">
        <v>5007</v>
      </c>
      <c r="C2162" s="26" t="s">
        <v>5008</v>
      </c>
      <c r="D2162" s="26" t="s">
        <v>5009</v>
      </c>
      <c r="E2162" s="26" t="s">
        <v>4751</v>
      </c>
      <c r="F2162" s="24">
        <v>2014</v>
      </c>
      <c r="G2162" s="27" t="s">
        <v>5010</v>
      </c>
    </row>
    <row r="2163" spans="1:47" s="28" customFormat="1" x14ac:dyDescent="0.25">
      <c r="A2163" s="24" t="s">
        <v>52</v>
      </c>
      <c r="B2163" s="25" t="s">
        <v>5011</v>
      </c>
      <c r="C2163" s="26" t="s">
        <v>5012</v>
      </c>
      <c r="D2163" s="26"/>
      <c r="E2163" s="26" t="s">
        <v>2301</v>
      </c>
      <c r="F2163" s="24">
        <v>2014</v>
      </c>
      <c r="G2163" s="27" t="s">
        <v>5013</v>
      </c>
    </row>
    <row r="2164" spans="1:47" s="28" customFormat="1" x14ac:dyDescent="0.25">
      <c r="A2164" s="24" t="s">
        <v>245</v>
      </c>
      <c r="B2164" s="25" t="s">
        <v>3815</v>
      </c>
      <c r="C2164" s="26" t="s">
        <v>409</v>
      </c>
      <c r="D2164" s="26" t="s">
        <v>2755</v>
      </c>
      <c r="E2164" s="26" t="s">
        <v>4521</v>
      </c>
      <c r="F2164" s="24">
        <v>2014</v>
      </c>
      <c r="G2164" s="27" t="s">
        <v>5014</v>
      </c>
    </row>
    <row r="2165" spans="1:47" s="28" customFormat="1" x14ac:dyDescent="0.25">
      <c r="A2165" s="24" t="s">
        <v>245</v>
      </c>
      <c r="B2165" s="25" t="s">
        <v>4653</v>
      </c>
      <c r="C2165" s="26" t="s">
        <v>4654</v>
      </c>
      <c r="D2165" s="26" t="s">
        <v>774</v>
      </c>
      <c r="E2165" s="26" t="s">
        <v>4375</v>
      </c>
      <c r="F2165" s="24">
        <v>2014</v>
      </c>
      <c r="G2165" s="27" t="s">
        <v>5015</v>
      </c>
    </row>
    <row r="2166" spans="1:47" s="28" customFormat="1" x14ac:dyDescent="0.25">
      <c r="A2166" s="24" t="s">
        <v>245</v>
      </c>
      <c r="B2166" s="25" t="s">
        <v>5016</v>
      </c>
      <c r="C2166" s="26" t="s">
        <v>2526</v>
      </c>
      <c r="D2166" s="26" t="s">
        <v>5017</v>
      </c>
      <c r="E2166" s="26" t="s">
        <v>343</v>
      </c>
      <c r="F2166" s="24">
        <v>2014</v>
      </c>
      <c r="G2166" s="27" t="s">
        <v>5018</v>
      </c>
    </row>
    <row r="2167" spans="1:47" s="28" customFormat="1" x14ac:dyDescent="0.25">
      <c r="A2167" s="24" t="s">
        <v>245</v>
      </c>
      <c r="B2167" s="25" t="s">
        <v>347</v>
      </c>
      <c r="C2167" s="26" t="s">
        <v>4953</v>
      </c>
      <c r="D2167" s="26" t="s">
        <v>5019</v>
      </c>
      <c r="E2167" s="26" t="s">
        <v>4451</v>
      </c>
      <c r="F2167" s="24">
        <v>2014</v>
      </c>
      <c r="G2167" s="27" t="s">
        <v>5020</v>
      </c>
    </row>
    <row r="2168" spans="1:47" s="28" customFormat="1" x14ac:dyDescent="0.25">
      <c r="A2168" s="24" t="s">
        <v>245</v>
      </c>
      <c r="B2168" s="25" t="s">
        <v>2434</v>
      </c>
      <c r="C2168" s="26" t="s">
        <v>2052</v>
      </c>
      <c r="D2168" s="26" t="s">
        <v>66</v>
      </c>
      <c r="E2168" s="26" t="s">
        <v>293</v>
      </c>
      <c r="F2168" s="24">
        <v>2014</v>
      </c>
      <c r="G2168" s="27" t="s">
        <v>5021</v>
      </c>
    </row>
    <row r="2169" spans="1:47" s="28" customFormat="1" x14ac:dyDescent="0.25">
      <c r="A2169" s="24" t="s">
        <v>245</v>
      </c>
      <c r="B2169" s="25" t="s">
        <v>4796</v>
      </c>
      <c r="C2169" s="26" t="s">
        <v>2554</v>
      </c>
      <c r="D2169" s="26" t="s">
        <v>1211</v>
      </c>
      <c r="E2169" s="26" t="s">
        <v>3339</v>
      </c>
      <c r="F2169" s="24">
        <v>2014</v>
      </c>
      <c r="G2169" s="27" t="s">
        <v>5022</v>
      </c>
    </row>
    <row r="2170" spans="1:47" s="28" customFormat="1" x14ac:dyDescent="0.25">
      <c r="A2170" s="24" t="s">
        <v>245</v>
      </c>
      <c r="B2170" s="25" t="s">
        <v>4609</v>
      </c>
      <c r="C2170" s="26" t="s">
        <v>2882</v>
      </c>
      <c r="D2170" s="26"/>
      <c r="E2170" s="26" t="s">
        <v>2135</v>
      </c>
      <c r="F2170" s="24">
        <v>2014</v>
      </c>
      <c r="G2170" s="27" t="s">
        <v>5023</v>
      </c>
    </row>
    <row r="2171" spans="1:47" s="28" customFormat="1" x14ac:dyDescent="0.25">
      <c r="A2171" s="24" t="s">
        <v>245</v>
      </c>
      <c r="B2171" s="25" t="s">
        <v>4469</v>
      </c>
      <c r="C2171" s="26" t="s">
        <v>4471</v>
      </c>
      <c r="D2171" s="26" t="s">
        <v>5024</v>
      </c>
      <c r="E2171" s="26" t="s">
        <v>1664</v>
      </c>
      <c r="F2171" s="24">
        <v>2014</v>
      </c>
      <c r="G2171" s="27" t="s">
        <v>5025</v>
      </c>
    </row>
    <row r="2172" spans="1:47" s="28" customFormat="1" x14ac:dyDescent="0.25">
      <c r="A2172" s="24"/>
      <c r="B2172" s="25"/>
      <c r="C2172" s="26"/>
      <c r="D2172" s="26"/>
      <c r="E2172" s="26"/>
      <c r="F2172" s="24"/>
      <c r="G2172" s="27"/>
    </row>
    <row r="2173" spans="1:47" x14ac:dyDescent="0.25">
      <c r="A2173" s="30" t="s">
        <v>52</v>
      </c>
      <c r="B2173" s="31" t="s">
        <v>2712</v>
      </c>
      <c r="C2173" s="32" t="s">
        <v>3109</v>
      </c>
      <c r="D2173" s="32" t="s">
        <v>4282</v>
      </c>
      <c r="E2173" s="32" t="s">
        <v>3322</v>
      </c>
      <c r="F2173" s="30">
        <v>2015</v>
      </c>
      <c r="G2173" s="23" t="s">
        <v>5026</v>
      </c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/>
      <c r="AC2173" s="12"/>
      <c r="AD2173" s="12"/>
      <c r="AE2173" s="12"/>
      <c r="AF2173" s="12"/>
      <c r="AG2173" s="12"/>
      <c r="AH2173" s="12"/>
      <c r="AI2173" s="12"/>
      <c r="AJ2173" s="12"/>
      <c r="AK2173" s="12"/>
      <c r="AL2173" s="12"/>
      <c r="AM2173" s="12"/>
      <c r="AN2173" s="12"/>
      <c r="AO2173" s="12"/>
      <c r="AP2173" s="12"/>
      <c r="AQ2173" s="12"/>
      <c r="AR2173" s="12"/>
      <c r="AS2173" s="12"/>
      <c r="AT2173" s="12"/>
      <c r="AU2173" s="12"/>
    </row>
    <row r="2174" spans="1:47" x14ac:dyDescent="0.25">
      <c r="A2174" s="30" t="s">
        <v>52</v>
      </c>
      <c r="B2174" s="32" t="s">
        <v>3595</v>
      </c>
      <c r="C2174" s="32" t="s">
        <v>409</v>
      </c>
      <c r="D2174" s="32"/>
      <c r="E2174" s="32" t="s">
        <v>2761</v>
      </c>
      <c r="F2174" s="30">
        <v>2015</v>
      </c>
      <c r="G2174" s="12" t="s">
        <v>5027</v>
      </c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  <c r="T2174" s="12"/>
      <c r="U2174" s="12"/>
      <c r="V2174" s="12"/>
      <c r="W2174" s="12"/>
      <c r="X2174" s="12"/>
      <c r="Y2174" s="12"/>
      <c r="Z2174" s="12"/>
      <c r="AA2174" s="12"/>
      <c r="AB2174" s="12"/>
      <c r="AC2174" s="12"/>
      <c r="AD2174" s="12"/>
      <c r="AE2174" s="12"/>
      <c r="AF2174" s="12"/>
      <c r="AG2174" s="12"/>
      <c r="AH2174" s="12"/>
      <c r="AI2174" s="12"/>
      <c r="AJ2174" s="12"/>
      <c r="AK2174" s="12"/>
      <c r="AL2174" s="12"/>
      <c r="AM2174" s="12"/>
      <c r="AN2174" s="12"/>
      <c r="AO2174" s="12"/>
      <c r="AP2174" s="12"/>
      <c r="AQ2174" s="12"/>
      <c r="AR2174" s="12"/>
      <c r="AS2174" s="12"/>
      <c r="AT2174" s="12"/>
      <c r="AU2174" s="12"/>
    </row>
    <row r="2175" spans="1:47" x14ac:dyDescent="0.25">
      <c r="A2175" s="30" t="s">
        <v>52</v>
      </c>
      <c r="B2175" s="31" t="s">
        <v>5028</v>
      </c>
      <c r="C2175" s="32" t="s">
        <v>3591</v>
      </c>
      <c r="D2175" s="32"/>
      <c r="E2175" s="32" t="s">
        <v>2761</v>
      </c>
      <c r="F2175" s="30">
        <v>2015</v>
      </c>
      <c r="G2175" s="23" t="s">
        <v>5029</v>
      </c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  <c r="T2175" s="12"/>
      <c r="U2175" s="12"/>
      <c r="V2175" s="12"/>
      <c r="W2175" s="12"/>
      <c r="X2175" s="12"/>
      <c r="Y2175" s="12"/>
      <c r="Z2175" s="12"/>
      <c r="AA2175" s="12"/>
      <c r="AB2175" s="12"/>
      <c r="AC2175" s="12"/>
      <c r="AD2175" s="12"/>
      <c r="AE2175" s="12"/>
      <c r="AF2175" s="12"/>
      <c r="AG2175" s="12"/>
      <c r="AH2175" s="12"/>
      <c r="AI2175" s="12"/>
      <c r="AJ2175" s="12"/>
      <c r="AK2175" s="12"/>
      <c r="AL2175" s="12"/>
      <c r="AM2175" s="12"/>
      <c r="AN2175" s="12"/>
      <c r="AO2175" s="12"/>
      <c r="AP2175" s="12"/>
      <c r="AQ2175" s="12"/>
      <c r="AR2175" s="12"/>
      <c r="AS2175" s="12"/>
      <c r="AT2175" s="12"/>
      <c r="AU2175" s="12"/>
    </row>
    <row r="2176" spans="1:47" x14ac:dyDescent="0.25">
      <c r="A2176" s="30" t="s">
        <v>52</v>
      </c>
      <c r="B2176" s="31" t="s">
        <v>106</v>
      </c>
      <c r="C2176" s="32" t="s">
        <v>4246</v>
      </c>
      <c r="D2176" s="32" t="s">
        <v>882</v>
      </c>
      <c r="E2176" s="32" t="s">
        <v>2761</v>
      </c>
      <c r="F2176" s="30">
        <v>2015</v>
      </c>
      <c r="G2176" s="12" t="s">
        <v>5030</v>
      </c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  <c r="T2176" s="12"/>
      <c r="U2176" s="12"/>
      <c r="V2176" s="12"/>
      <c r="W2176" s="12"/>
      <c r="X2176" s="12"/>
      <c r="Y2176" s="12"/>
      <c r="Z2176" s="12"/>
      <c r="AA2176" s="12"/>
      <c r="AB2176" s="12"/>
      <c r="AC2176" s="12"/>
      <c r="AD2176" s="12"/>
      <c r="AE2176" s="12"/>
      <c r="AF2176" s="12"/>
      <c r="AG2176" s="12"/>
      <c r="AH2176" s="12"/>
      <c r="AI2176" s="12"/>
      <c r="AJ2176" s="12"/>
      <c r="AK2176" s="12"/>
      <c r="AL2176" s="12"/>
      <c r="AM2176" s="12"/>
      <c r="AN2176" s="12"/>
      <c r="AO2176" s="12"/>
      <c r="AP2176" s="12"/>
      <c r="AQ2176" s="12"/>
      <c r="AR2176" s="12"/>
      <c r="AS2176" s="12"/>
      <c r="AT2176" s="12"/>
      <c r="AU2176" s="12"/>
    </row>
    <row r="2177" spans="1:47" x14ac:dyDescent="0.25">
      <c r="A2177" s="30" t="s">
        <v>52</v>
      </c>
      <c r="B2177" s="31" t="s">
        <v>5031</v>
      </c>
      <c r="C2177" s="32" t="s">
        <v>4220</v>
      </c>
      <c r="D2177" s="32"/>
      <c r="E2177" s="32" t="s">
        <v>343</v>
      </c>
      <c r="F2177" s="30">
        <v>2015</v>
      </c>
      <c r="G2177" s="23" t="s">
        <v>5032</v>
      </c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  <c r="T2177" s="12"/>
      <c r="U2177" s="12"/>
      <c r="V2177" s="12"/>
      <c r="W2177" s="12"/>
      <c r="X2177" s="12"/>
      <c r="Y2177" s="12"/>
      <c r="Z2177" s="12"/>
      <c r="AA2177" s="12"/>
      <c r="AB2177" s="12"/>
      <c r="AC2177" s="12"/>
      <c r="AD2177" s="12"/>
      <c r="AE2177" s="12"/>
      <c r="AF2177" s="12"/>
      <c r="AG2177" s="12"/>
      <c r="AH2177" s="12"/>
      <c r="AI2177" s="12"/>
      <c r="AJ2177" s="12"/>
      <c r="AK2177" s="12"/>
      <c r="AL2177" s="12"/>
      <c r="AM2177" s="12"/>
      <c r="AN2177" s="12"/>
      <c r="AO2177" s="12"/>
      <c r="AP2177" s="12"/>
      <c r="AQ2177" s="12"/>
      <c r="AR2177" s="12"/>
      <c r="AS2177" s="12"/>
      <c r="AT2177" s="12"/>
      <c r="AU2177" s="12"/>
    </row>
    <row r="2178" spans="1:47" x14ac:dyDescent="0.25">
      <c r="A2178" s="30" t="s">
        <v>52</v>
      </c>
      <c r="B2178" s="31" t="s">
        <v>5033</v>
      </c>
      <c r="C2178" s="32" t="s">
        <v>5034</v>
      </c>
      <c r="D2178" s="32"/>
      <c r="E2178" s="32" t="s">
        <v>4513</v>
      </c>
      <c r="F2178" s="30">
        <v>2015</v>
      </c>
      <c r="G2178" s="23" t="s">
        <v>5035</v>
      </c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/>
      <c r="AC2178" s="12"/>
      <c r="AD2178" s="12"/>
      <c r="AE2178" s="12"/>
      <c r="AF2178" s="12"/>
      <c r="AG2178" s="12"/>
      <c r="AH2178" s="12"/>
      <c r="AI2178" s="12"/>
      <c r="AJ2178" s="12"/>
      <c r="AK2178" s="12"/>
      <c r="AL2178" s="12"/>
      <c r="AM2178" s="12"/>
      <c r="AN2178" s="12"/>
      <c r="AO2178" s="12"/>
      <c r="AP2178" s="12"/>
      <c r="AQ2178" s="12"/>
      <c r="AR2178" s="12"/>
      <c r="AS2178" s="12"/>
      <c r="AT2178" s="12"/>
      <c r="AU2178" s="12"/>
    </row>
    <row r="2179" spans="1:47" ht="15.75" x14ac:dyDescent="0.25">
      <c r="A2179" s="30" t="s">
        <v>52</v>
      </c>
      <c r="B2179" s="31" t="s">
        <v>5036</v>
      </c>
      <c r="C2179" s="32" t="s">
        <v>5037</v>
      </c>
      <c r="D2179" s="32"/>
      <c r="E2179" s="32" t="s">
        <v>4751</v>
      </c>
      <c r="F2179" s="30">
        <v>2015</v>
      </c>
      <c r="G2179" s="23" t="s">
        <v>5038</v>
      </c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  <c r="T2179" s="12"/>
      <c r="U2179" s="12"/>
      <c r="V2179" s="12"/>
      <c r="W2179" s="12"/>
      <c r="X2179" s="12"/>
      <c r="Y2179" s="12"/>
      <c r="Z2179" s="12"/>
      <c r="AA2179" s="12"/>
      <c r="AB2179" s="12"/>
      <c r="AC2179" s="12"/>
      <c r="AD2179" s="12"/>
      <c r="AE2179" s="12"/>
      <c r="AF2179" s="12"/>
      <c r="AG2179" s="12"/>
      <c r="AH2179" s="12"/>
      <c r="AI2179" s="12"/>
      <c r="AJ2179" s="12"/>
      <c r="AK2179" s="12"/>
      <c r="AL2179" s="12"/>
      <c r="AM2179" s="12"/>
      <c r="AN2179" s="12"/>
      <c r="AO2179" s="12"/>
      <c r="AP2179" s="12"/>
      <c r="AQ2179" s="12"/>
      <c r="AR2179" s="12"/>
      <c r="AS2179" s="12"/>
      <c r="AT2179" s="12"/>
      <c r="AU2179" s="12"/>
    </row>
    <row r="2180" spans="1:47" x14ac:dyDescent="0.25">
      <c r="A2180" s="30" t="s">
        <v>52</v>
      </c>
      <c r="B2180" s="31" t="s">
        <v>5039</v>
      </c>
      <c r="C2180" s="32" t="s">
        <v>5040</v>
      </c>
      <c r="D2180" s="32"/>
      <c r="E2180" s="32" t="s">
        <v>4589</v>
      </c>
      <c r="F2180" s="30">
        <v>2015</v>
      </c>
      <c r="G2180" s="23" t="s">
        <v>5041</v>
      </c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  <c r="T2180" s="12"/>
      <c r="U2180" s="12"/>
      <c r="V2180" s="12"/>
      <c r="W2180" s="12"/>
      <c r="X2180" s="12"/>
      <c r="Y2180" s="12"/>
      <c r="Z2180" s="12"/>
      <c r="AA2180" s="12"/>
      <c r="AB2180" s="12"/>
      <c r="AC2180" s="12"/>
      <c r="AD2180" s="12"/>
      <c r="AE2180" s="12"/>
      <c r="AF2180" s="12"/>
      <c r="AG2180" s="12"/>
      <c r="AH2180" s="12"/>
      <c r="AI2180" s="12"/>
      <c r="AJ2180" s="12"/>
      <c r="AK2180" s="12"/>
      <c r="AL2180" s="12"/>
      <c r="AM2180" s="12"/>
      <c r="AN2180" s="12"/>
      <c r="AO2180" s="12"/>
      <c r="AP2180" s="12"/>
      <c r="AQ2180" s="12"/>
      <c r="AR2180" s="12"/>
      <c r="AS2180" s="12"/>
      <c r="AT2180" s="12"/>
      <c r="AU2180" s="12"/>
    </row>
    <row r="2181" spans="1:47" ht="15.75" x14ac:dyDescent="0.25">
      <c r="A2181" s="30" t="s">
        <v>52</v>
      </c>
      <c r="B2181" s="31" t="s">
        <v>5042</v>
      </c>
      <c r="C2181" s="32" t="s">
        <v>2125</v>
      </c>
      <c r="D2181" s="32" t="s">
        <v>5043</v>
      </c>
      <c r="E2181" s="32" t="s">
        <v>4632</v>
      </c>
      <c r="F2181" s="30">
        <v>2015</v>
      </c>
      <c r="G2181" s="23" t="s">
        <v>5044</v>
      </c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2"/>
      <c r="Z2181" s="12"/>
      <c r="AA2181" s="12"/>
      <c r="AB2181" s="12"/>
      <c r="AC2181" s="12"/>
      <c r="AD2181" s="12"/>
      <c r="AE2181" s="12"/>
      <c r="AF2181" s="12"/>
      <c r="AG2181" s="12"/>
      <c r="AH2181" s="12"/>
      <c r="AI2181" s="12"/>
      <c r="AJ2181" s="12"/>
      <c r="AK2181" s="12"/>
      <c r="AL2181" s="12"/>
      <c r="AM2181" s="12"/>
      <c r="AN2181" s="12"/>
      <c r="AO2181" s="12"/>
      <c r="AP2181" s="12"/>
      <c r="AQ2181" s="12"/>
      <c r="AR2181" s="12"/>
      <c r="AS2181" s="12"/>
      <c r="AT2181" s="12"/>
      <c r="AU2181" s="12"/>
    </row>
    <row r="2182" spans="1:47" x14ac:dyDescent="0.25">
      <c r="A2182" s="30" t="s">
        <v>52</v>
      </c>
      <c r="B2182" s="31" t="s">
        <v>1492</v>
      </c>
      <c r="C2182" s="32" t="s">
        <v>2052</v>
      </c>
      <c r="D2182" s="32" t="s">
        <v>417</v>
      </c>
      <c r="E2182" s="32" t="s">
        <v>4850</v>
      </c>
      <c r="F2182" s="30">
        <v>2015</v>
      </c>
      <c r="G2182" s="23" t="s">
        <v>5045</v>
      </c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/>
      <c r="AC2182" s="12"/>
      <c r="AD2182" s="12"/>
      <c r="AE2182" s="12"/>
      <c r="AF2182" s="12"/>
      <c r="AG2182" s="12"/>
      <c r="AH2182" s="12"/>
      <c r="AI2182" s="12"/>
      <c r="AJ2182" s="12"/>
      <c r="AK2182" s="12"/>
      <c r="AL2182" s="12"/>
      <c r="AM2182" s="12"/>
      <c r="AN2182" s="12"/>
      <c r="AO2182" s="12"/>
      <c r="AP2182" s="12"/>
      <c r="AQ2182" s="12"/>
      <c r="AR2182" s="12"/>
      <c r="AS2182" s="12"/>
      <c r="AT2182" s="12"/>
      <c r="AU2182" s="12"/>
    </row>
    <row r="2183" spans="1:47" x14ac:dyDescent="0.25">
      <c r="A2183" s="30" t="s">
        <v>52</v>
      </c>
      <c r="B2183" s="32" t="s">
        <v>4480</v>
      </c>
      <c r="C2183" s="32" t="s">
        <v>3351</v>
      </c>
      <c r="D2183" s="32" t="s">
        <v>5046</v>
      </c>
      <c r="E2183" s="32" t="s">
        <v>1400</v>
      </c>
      <c r="F2183" s="30">
        <v>2015</v>
      </c>
      <c r="G2183" s="23" t="s">
        <v>5047</v>
      </c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/>
      <c r="AD2183" s="12"/>
      <c r="AE2183" s="12"/>
      <c r="AF2183" s="12"/>
      <c r="AG2183" s="12"/>
      <c r="AH2183" s="12"/>
      <c r="AI2183" s="12"/>
      <c r="AJ2183" s="12"/>
      <c r="AK2183" s="12"/>
      <c r="AL2183" s="12"/>
      <c r="AM2183" s="12"/>
      <c r="AN2183" s="12"/>
      <c r="AO2183" s="12"/>
      <c r="AP2183" s="12"/>
      <c r="AQ2183" s="12"/>
      <c r="AR2183" s="12"/>
      <c r="AS2183" s="12"/>
      <c r="AT2183" s="12"/>
      <c r="AU2183" s="12"/>
    </row>
    <row r="2184" spans="1:47" x14ac:dyDescent="0.25">
      <c r="A2184" s="30" t="s">
        <v>52</v>
      </c>
      <c r="B2184" s="31" t="s">
        <v>5048</v>
      </c>
      <c r="C2184" s="32" t="s">
        <v>2575</v>
      </c>
      <c r="D2184" s="32"/>
      <c r="E2184" s="32" t="s">
        <v>3669</v>
      </c>
      <c r="F2184" s="30">
        <v>2015</v>
      </c>
      <c r="G2184" s="23" t="s">
        <v>5049</v>
      </c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/>
      <c r="AD2184" s="12"/>
      <c r="AE2184" s="12"/>
      <c r="AF2184" s="12"/>
      <c r="AG2184" s="12"/>
      <c r="AH2184" s="12"/>
      <c r="AI2184" s="12"/>
      <c r="AJ2184" s="12"/>
      <c r="AK2184" s="12"/>
      <c r="AL2184" s="12"/>
      <c r="AM2184" s="12"/>
      <c r="AN2184" s="12"/>
      <c r="AO2184" s="12"/>
      <c r="AP2184" s="12"/>
      <c r="AQ2184" s="12"/>
      <c r="AR2184" s="12"/>
      <c r="AS2184" s="12"/>
      <c r="AT2184" s="12"/>
      <c r="AU2184" s="12"/>
    </row>
    <row r="2185" spans="1:47" x14ac:dyDescent="0.25">
      <c r="A2185" s="21"/>
      <c r="B2185" s="33"/>
      <c r="C2185" s="33"/>
      <c r="D2185" s="33"/>
      <c r="E2185" s="33"/>
      <c r="F2185" s="21"/>
      <c r="G2185" s="6"/>
    </row>
    <row r="2186" spans="1:47" x14ac:dyDescent="0.25">
      <c r="A2186" s="30" t="s">
        <v>52</v>
      </c>
      <c r="B2186" s="31" t="s">
        <v>5050</v>
      </c>
      <c r="C2186" s="32" t="s">
        <v>3827</v>
      </c>
      <c r="D2186" s="32"/>
      <c r="E2186" s="32" t="s">
        <v>343</v>
      </c>
      <c r="F2186" s="30">
        <v>2015</v>
      </c>
      <c r="G2186" s="23" t="s">
        <v>5051</v>
      </c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</row>
    <row r="2187" spans="1:47" x14ac:dyDescent="0.25">
      <c r="A2187" s="30" t="s">
        <v>52</v>
      </c>
      <c r="B2187" s="31" t="s">
        <v>2436</v>
      </c>
      <c r="C2187" s="32" t="s">
        <v>5052</v>
      </c>
      <c r="D2187" s="32"/>
      <c r="E2187" s="32" t="s">
        <v>3450</v>
      </c>
      <c r="F2187" s="30">
        <v>2015</v>
      </c>
      <c r="G2187" s="23" t="s">
        <v>5053</v>
      </c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  <c r="T2187" s="12"/>
      <c r="U2187" s="12"/>
      <c r="V2187" s="12"/>
      <c r="W2187" s="12"/>
      <c r="X2187" s="12"/>
      <c r="Y2187" s="12"/>
      <c r="Z2187" s="12"/>
      <c r="AA2187" s="12"/>
      <c r="AB2187" s="12"/>
      <c r="AC2187" s="12"/>
      <c r="AD2187" s="12"/>
      <c r="AE2187" s="12"/>
      <c r="AF2187" s="12"/>
      <c r="AG2187" s="12"/>
      <c r="AH2187" s="12"/>
      <c r="AI2187" s="12"/>
      <c r="AJ2187" s="12"/>
      <c r="AK2187" s="12"/>
      <c r="AL2187" s="12"/>
      <c r="AM2187" s="12"/>
      <c r="AN2187" s="12"/>
      <c r="AO2187" s="12"/>
      <c r="AP2187" s="12"/>
      <c r="AQ2187" s="12"/>
      <c r="AR2187" s="12"/>
      <c r="AS2187" s="12"/>
      <c r="AT2187" s="12"/>
      <c r="AU2187" s="12"/>
    </row>
    <row r="2188" spans="1:47" x14ac:dyDescent="0.25">
      <c r="A2188" s="30" t="s">
        <v>52</v>
      </c>
      <c r="B2188" s="31" t="s">
        <v>3023</v>
      </c>
      <c r="C2188" s="32" t="s">
        <v>5054</v>
      </c>
      <c r="D2188" s="32"/>
      <c r="E2188" s="32" t="s">
        <v>4477</v>
      </c>
      <c r="F2188" s="30">
        <v>2015</v>
      </c>
      <c r="G2188" s="23" t="s">
        <v>5055</v>
      </c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  <c r="T2188" s="12"/>
      <c r="U2188" s="12"/>
      <c r="V2188" s="12"/>
      <c r="W2188" s="12"/>
      <c r="X2188" s="12"/>
      <c r="Y2188" s="12"/>
      <c r="Z2188" s="12"/>
      <c r="AA2188" s="12"/>
      <c r="AB2188" s="12"/>
      <c r="AC2188" s="12"/>
      <c r="AD2188" s="12"/>
      <c r="AE2188" s="12"/>
      <c r="AF2188" s="12"/>
      <c r="AG2188" s="12"/>
      <c r="AH2188" s="12"/>
      <c r="AI2188" s="12"/>
      <c r="AJ2188" s="12"/>
      <c r="AK2188" s="12"/>
      <c r="AL2188" s="12"/>
      <c r="AM2188" s="12"/>
      <c r="AN2188" s="12"/>
      <c r="AO2188" s="12"/>
      <c r="AP2188" s="12"/>
      <c r="AQ2188" s="12"/>
      <c r="AR2188" s="12"/>
      <c r="AS2188" s="12"/>
      <c r="AT2188" s="12"/>
      <c r="AU2188" s="12"/>
    </row>
    <row r="2189" spans="1:47" x14ac:dyDescent="0.25">
      <c r="A2189" s="30" t="s">
        <v>52</v>
      </c>
      <c r="B2189" s="31" t="s">
        <v>5056</v>
      </c>
      <c r="C2189" s="32" t="s">
        <v>5057</v>
      </c>
      <c r="D2189" s="32"/>
      <c r="E2189" s="32" t="s">
        <v>4375</v>
      </c>
      <c r="F2189" s="30">
        <v>2015</v>
      </c>
      <c r="G2189" s="23" t="s">
        <v>5058</v>
      </c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  <c r="T2189" s="12"/>
      <c r="U2189" s="12"/>
      <c r="V2189" s="12"/>
      <c r="W2189" s="12"/>
      <c r="X2189" s="12"/>
      <c r="Y2189" s="12"/>
      <c r="Z2189" s="12"/>
      <c r="AA2189" s="12"/>
      <c r="AB2189" s="12"/>
      <c r="AC2189" s="12"/>
      <c r="AD2189" s="12"/>
      <c r="AE2189" s="12"/>
      <c r="AF2189" s="12"/>
      <c r="AG2189" s="12"/>
      <c r="AH2189" s="12"/>
      <c r="AI2189" s="12"/>
      <c r="AJ2189" s="12"/>
      <c r="AK2189" s="12"/>
      <c r="AL2189" s="12"/>
      <c r="AM2189" s="12"/>
      <c r="AN2189" s="12"/>
      <c r="AO2189" s="12"/>
      <c r="AP2189" s="12"/>
      <c r="AQ2189" s="12"/>
      <c r="AR2189" s="12"/>
      <c r="AS2189" s="12"/>
      <c r="AT2189" s="12"/>
      <c r="AU2189" s="12"/>
    </row>
    <row r="2190" spans="1:47" x14ac:dyDescent="0.25">
      <c r="A2190" s="30" t="s">
        <v>52</v>
      </c>
      <c r="B2190" s="31" t="s">
        <v>1582</v>
      </c>
      <c r="C2190" s="32" t="s">
        <v>4123</v>
      </c>
      <c r="D2190" s="32"/>
      <c r="E2190" s="32" t="s">
        <v>3322</v>
      </c>
      <c r="F2190" s="30">
        <v>2015</v>
      </c>
      <c r="G2190" s="23" t="s">
        <v>5059</v>
      </c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/>
      <c r="AD2190" s="12"/>
      <c r="AE2190" s="12"/>
      <c r="AF2190" s="12"/>
      <c r="AG2190" s="12"/>
      <c r="AH2190" s="12"/>
      <c r="AI2190" s="12"/>
      <c r="AJ2190" s="12"/>
      <c r="AK2190" s="12"/>
      <c r="AL2190" s="12"/>
      <c r="AM2190" s="12"/>
      <c r="AN2190" s="12"/>
      <c r="AO2190" s="12"/>
      <c r="AP2190" s="12"/>
      <c r="AQ2190" s="12"/>
      <c r="AR2190" s="12"/>
      <c r="AS2190" s="12"/>
      <c r="AT2190" s="12"/>
      <c r="AU2190" s="12"/>
    </row>
    <row r="2191" spans="1:47" x14ac:dyDescent="0.25">
      <c r="A2191" s="30" t="s">
        <v>52</v>
      </c>
      <c r="B2191" s="32" t="s">
        <v>5060</v>
      </c>
      <c r="C2191" s="32" t="s">
        <v>3109</v>
      </c>
      <c r="D2191" s="32"/>
      <c r="E2191" s="32" t="s">
        <v>3322</v>
      </c>
      <c r="F2191" s="30">
        <v>2015</v>
      </c>
      <c r="G2191" s="12" t="s">
        <v>5061</v>
      </c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  <c r="T2191" s="12"/>
      <c r="U2191" s="12"/>
      <c r="V2191" s="12"/>
      <c r="W2191" s="12"/>
      <c r="X2191" s="12"/>
      <c r="Y2191" s="12"/>
      <c r="Z2191" s="12"/>
      <c r="AA2191" s="12"/>
      <c r="AB2191" s="12"/>
      <c r="AC2191" s="12"/>
      <c r="AD2191" s="12"/>
      <c r="AE2191" s="12"/>
      <c r="AF2191" s="12"/>
      <c r="AG2191" s="12"/>
      <c r="AH2191" s="12"/>
      <c r="AI2191" s="12"/>
      <c r="AJ2191" s="12"/>
      <c r="AK2191" s="12"/>
      <c r="AL2191" s="12"/>
      <c r="AM2191" s="12"/>
      <c r="AN2191" s="12"/>
      <c r="AO2191" s="12"/>
      <c r="AP2191" s="12"/>
      <c r="AQ2191" s="12"/>
      <c r="AR2191" s="12"/>
      <c r="AS2191" s="12"/>
      <c r="AT2191" s="12"/>
      <c r="AU2191" s="12"/>
    </row>
    <row r="2192" spans="1:47" x14ac:dyDescent="0.25">
      <c r="A2192" s="30" t="s">
        <v>52</v>
      </c>
      <c r="B2192" s="31" t="s">
        <v>5062</v>
      </c>
      <c r="C2192" s="32" t="s">
        <v>1714</v>
      </c>
      <c r="D2192" s="32" t="s">
        <v>3435</v>
      </c>
      <c r="E2192" s="32" t="s">
        <v>2301</v>
      </c>
      <c r="F2192" s="30">
        <v>2015</v>
      </c>
      <c r="G2192" s="23" t="s">
        <v>5063</v>
      </c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  <c r="T2192" s="12"/>
      <c r="U2192" s="12"/>
      <c r="V2192" s="12"/>
      <c r="W2192" s="12"/>
      <c r="X2192" s="12"/>
      <c r="Y2192" s="12"/>
      <c r="Z2192" s="12"/>
      <c r="AA2192" s="12"/>
      <c r="AB2192" s="12"/>
      <c r="AC2192" s="12"/>
      <c r="AD2192" s="12"/>
      <c r="AE2192" s="12"/>
      <c r="AF2192" s="12"/>
      <c r="AG2192" s="12"/>
      <c r="AH2192" s="12"/>
      <c r="AI2192" s="12"/>
      <c r="AJ2192" s="12"/>
      <c r="AK2192" s="12"/>
      <c r="AL2192" s="12"/>
      <c r="AM2192" s="12"/>
      <c r="AN2192" s="12"/>
      <c r="AO2192" s="12"/>
      <c r="AP2192" s="12"/>
      <c r="AQ2192" s="12"/>
      <c r="AR2192" s="12"/>
      <c r="AS2192" s="12"/>
      <c r="AT2192" s="12"/>
      <c r="AU2192" s="12"/>
    </row>
    <row r="2193" spans="1:47" x14ac:dyDescent="0.25">
      <c r="A2193" s="30" t="s">
        <v>52</v>
      </c>
      <c r="B2193" s="31" t="s">
        <v>306</v>
      </c>
      <c r="C2193" s="32" t="s">
        <v>4458</v>
      </c>
      <c r="D2193" s="32" t="s">
        <v>774</v>
      </c>
      <c r="E2193" s="32" t="s">
        <v>2325</v>
      </c>
      <c r="F2193" s="30">
        <v>2015</v>
      </c>
      <c r="G2193" s="23" t="s">
        <v>5064</v>
      </c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/>
      <c r="AD2193" s="12"/>
      <c r="AE2193" s="12"/>
      <c r="AF2193" s="12"/>
      <c r="AG2193" s="12"/>
      <c r="AH2193" s="12"/>
      <c r="AI2193" s="12"/>
      <c r="AJ2193" s="12"/>
      <c r="AK2193" s="12"/>
      <c r="AL2193" s="12"/>
      <c r="AM2193" s="12"/>
      <c r="AN2193" s="12"/>
      <c r="AO2193" s="12"/>
      <c r="AP2193" s="12"/>
      <c r="AQ2193" s="12"/>
      <c r="AR2193" s="12"/>
      <c r="AS2193" s="12"/>
      <c r="AT2193" s="12"/>
      <c r="AU2193" s="12"/>
    </row>
    <row r="2194" spans="1:47" x14ac:dyDescent="0.25">
      <c r="A2194" s="30" t="s">
        <v>52</v>
      </c>
      <c r="B2194" s="31" t="s">
        <v>5065</v>
      </c>
      <c r="C2194" s="32" t="s">
        <v>5066</v>
      </c>
      <c r="D2194" s="32" t="s">
        <v>5067</v>
      </c>
      <c r="E2194" s="32" t="s">
        <v>2761</v>
      </c>
      <c r="F2194" s="30">
        <v>2015</v>
      </c>
      <c r="G2194" s="23" t="s">
        <v>5068</v>
      </c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T2194" s="12"/>
      <c r="U2194" s="12"/>
      <c r="V2194" s="12"/>
      <c r="W2194" s="12"/>
      <c r="X2194" s="12"/>
      <c r="Y2194" s="12"/>
      <c r="Z2194" s="12"/>
      <c r="AA2194" s="12"/>
      <c r="AB2194" s="12"/>
      <c r="AC2194" s="12"/>
      <c r="AD2194" s="12"/>
      <c r="AE2194" s="12"/>
      <c r="AF2194" s="12"/>
      <c r="AG2194" s="12"/>
      <c r="AH2194" s="12"/>
      <c r="AI2194" s="12"/>
      <c r="AJ2194" s="12"/>
      <c r="AK2194" s="12"/>
      <c r="AL2194" s="12"/>
      <c r="AM2194" s="12"/>
      <c r="AN2194" s="12"/>
      <c r="AO2194" s="12"/>
      <c r="AP2194" s="12"/>
      <c r="AQ2194" s="12"/>
      <c r="AR2194" s="12"/>
      <c r="AS2194" s="12"/>
      <c r="AT2194" s="12"/>
      <c r="AU2194" s="12"/>
    </row>
    <row r="2195" spans="1:47" x14ac:dyDescent="0.25">
      <c r="A2195" s="30" t="s">
        <v>52</v>
      </c>
      <c r="B2195" s="31" t="s">
        <v>5069</v>
      </c>
      <c r="C2195" s="32" t="s">
        <v>2526</v>
      </c>
      <c r="D2195" s="32"/>
      <c r="E2195" s="32" t="s">
        <v>5070</v>
      </c>
      <c r="F2195" s="30">
        <v>2015</v>
      </c>
      <c r="G2195" s="23" t="s">
        <v>5071</v>
      </c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  <c r="T2195" s="12"/>
      <c r="U2195" s="12"/>
      <c r="V2195" s="12"/>
      <c r="W2195" s="12"/>
      <c r="X2195" s="12"/>
      <c r="Y2195" s="12"/>
      <c r="Z2195" s="12"/>
      <c r="AA2195" s="12"/>
      <c r="AB2195" s="12"/>
      <c r="AC2195" s="12"/>
      <c r="AD2195" s="12"/>
      <c r="AE2195" s="12"/>
      <c r="AF2195" s="12"/>
      <c r="AG2195" s="12"/>
      <c r="AH2195" s="12"/>
      <c r="AI2195" s="12"/>
      <c r="AJ2195" s="12"/>
      <c r="AK2195" s="12"/>
      <c r="AL2195" s="12"/>
      <c r="AM2195" s="12"/>
      <c r="AN2195" s="12"/>
      <c r="AO2195" s="12"/>
      <c r="AP2195" s="12"/>
      <c r="AQ2195" s="12"/>
      <c r="AR2195" s="12"/>
      <c r="AS2195" s="12"/>
      <c r="AT2195" s="12"/>
      <c r="AU2195" s="12"/>
    </row>
    <row r="2196" spans="1:47" x14ac:dyDescent="0.25">
      <c r="A2196" s="30" t="s">
        <v>52</v>
      </c>
      <c r="B2196" s="31" t="s">
        <v>5072</v>
      </c>
      <c r="C2196" s="32" t="s">
        <v>380</v>
      </c>
      <c r="D2196" s="32" t="s">
        <v>165</v>
      </c>
      <c r="E2196" s="32" t="s">
        <v>3017</v>
      </c>
      <c r="F2196" s="30">
        <v>2015</v>
      </c>
      <c r="G2196" s="23" t="s">
        <v>5073</v>
      </c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  <c r="T2196" s="12"/>
      <c r="U2196" s="12"/>
      <c r="V2196" s="12"/>
      <c r="W2196" s="12"/>
      <c r="X2196" s="12"/>
      <c r="Y2196" s="12"/>
      <c r="Z2196" s="12"/>
      <c r="AA2196" s="12"/>
      <c r="AB2196" s="12"/>
      <c r="AC2196" s="12"/>
      <c r="AD2196" s="12"/>
      <c r="AE2196" s="12"/>
      <c r="AF2196" s="12"/>
      <c r="AG2196" s="12"/>
      <c r="AH2196" s="12"/>
      <c r="AI2196" s="12"/>
      <c r="AJ2196" s="12"/>
      <c r="AK2196" s="12"/>
      <c r="AL2196" s="12"/>
      <c r="AM2196" s="12"/>
      <c r="AN2196" s="12"/>
      <c r="AO2196" s="12"/>
      <c r="AP2196" s="12"/>
      <c r="AQ2196" s="12"/>
      <c r="AR2196" s="12"/>
      <c r="AS2196" s="12"/>
      <c r="AT2196" s="12"/>
      <c r="AU2196" s="12"/>
    </row>
    <row r="2197" spans="1:47" x14ac:dyDescent="0.25">
      <c r="A2197" s="34" t="s">
        <v>52</v>
      </c>
      <c r="B2197" s="31" t="s">
        <v>5074</v>
      </c>
      <c r="C2197" s="32" t="s">
        <v>5075</v>
      </c>
      <c r="D2197" s="32"/>
      <c r="E2197" s="32" t="s">
        <v>4594</v>
      </c>
      <c r="F2197" s="30">
        <v>2015</v>
      </c>
      <c r="G2197" s="23" t="s">
        <v>5076</v>
      </c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  <c r="T2197" s="12"/>
      <c r="U2197" s="12"/>
      <c r="V2197" s="12"/>
      <c r="W2197" s="12"/>
      <c r="X2197" s="12"/>
      <c r="Y2197" s="12"/>
      <c r="Z2197" s="12"/>
      <c r="AA2197" s="12"/>
      <c r="AB2197" s="12"/>
      <c r="AC2197" s="12"/>
      <c r="AD2197" s="12"/>
      <c r="AE2197" s="12"/>
      <c r="AF2197" s="12"/>
      <c r="AG2197" s="12"/>
      <c r="AH2197" s="12"/>
      <c r="AI2197" s="12"/>
      <c r="AJ2197" s="12"/>
      <c r="AK2197" s="12"/>
      <c r="AL2197" s="12"/>
      <c r="AM2197" s="12"/>
      <c r="AN2197" s="12"/>
      <c r="AO2197" s="12"/>
      <c r="AP2197" s="12"/>
      <c r="AQ2197" s="12"/>
      <c r="AR2197" s="12"/>
      <c r="AS2197" s="12"/>
      <c r="AT2197" s="12"/>
      <c r="AU2197" s="12"/>
    </row>
    <row r="2198" spans="1:47" ht="15.75" x14ac:dyDescent="0.25">
      <c r="A2198" s="30" t="s">
        <v>52</v>
      </c>
      <c r="B2198" s="31" t="s">
        <v>5077</v>
      </c>
      <c r="C2198" s="32" t="s">
        <v>5078</v>
      </c>
      <c r="D2198" s="32"/>
      <c r="E2198" s="32" t="s">
        <v>4477</v>
      </c>
      <c r="F2198" s="30">
        <v>2015</v>
      </c>
      <c r="G2198" s="12" t="s">
        <v>5079</v>
      </c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  <c r="T2198" s="12"/>
      <c r="U2198" s="12"/>
      <c r="V2198" s="12"/>
      <c r="W2198" s="12"/>
      <c r="X2198" s="12"/>
      <c r="Y2198" s="12"/>
      <c r="Z2198" s="12"/>
      <c r="AA2198" s="12"/>
      <c r="AB2198" s="12"/>
      <c r="AC2198" s="12"/>
      <c r="AD2198" s="12"/>
      <c r="AE2198" s="12"/>
      <c r="AF2198" s="12"/>
      <c r="AG2198" s="12"/>
      <c r="AH2198" s="12"/>
      <c r="AI2198" s="12"/>
      <c r="AJ2198" s="12"/>
      <c r="AK2198" s="12"/>
      <c r="AL2198" s="12"/>
      <c r="AM2198" s="12"/>
      <c r="AN2198" s="12"/>
      <c r="AO2198" s="12"/>
      <c r="AP2198" s="12"/>
      <c r="AQ2198" s="12"/>
      <c r="AR2198" s="12"/>
      <c r="AS2198" s="12"/>
      <c r="AT2198" s="12"/>
      <c r="AU2198" s="12"/>
    </row>
    <row r="2199" spans="1:47" ht="15.75" x14ac:dyDescent="0.25">
      <c r="A2199" s="30" t="s">
        <v>52</v>
      </c>
      <c r="B2199" s="31" t="s">
        <v>1344</v>
      </c>
      <c r="C2199" s="32" t="s">
        <v>16</v>
      </c>
      <c r="D2199" s="32" t="s">
        <v>179</v>
      </c>
      <c r="E2199" s="32" t="s">
        <v>3017</v>
      </c>
      <c r="F2199" s="30">
        <v>2015</v>
      </c>
      <c r="G2199" s="23" t="s">
        <v>5080</v>
      </c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  <c r="T2199" s="12"/>
      <c r="U2199" s="12"/>
      <c r="V2199" s="12"/>
      <c r="W2199" s="12"/>
      <c r="X2199" s="12"/>
      <c r="Y2199" s="12"/>
      <c r="Z2199" s="12"/>
      <c r="AA2199" s="12"/>
      <c r="AB2199" s="12"/>
      <c r="AC2199" s="12"/>
      <c r="AD2199" s="12"/>
      <c r="AE2199" s="12"/>
      <c r="AF2199" s="12"/>
      <c r="AG2199" s="12"/>
      <c r="AH2199" s="12"/>
      <c r="AI2199" s="12"/>
      <c r="AJ2199" s="12"/>
      <c r="AK2199" s="12"/>
      <c r="AL2199" s="12"/>
      <c r="AM2199" s="12"/>
      <c r="AN2199" s="12"/>
      <c r="AO2199" s="12"/>
      <c r="AP2199" s="12"/>
      <c r="AQ2199" s="12"/>
      <c r="AR2199" s="12"/>
      <c r="AS2199" s="12"/>
      <c r="AT2199" s="12"/>
      <c r="AU2199" s="12"/>
    </row>
    <row r="2200" spans="1:47" x14ac:dyDescent="0.25">
      <c r="A2200" s="30" t="s">
        <v>52</v>
      </c>
      <c r="B2200" s="31" t="s">
        <v>5081</v>
      </c>
      <c r="C2200" s="32" t="s">
        <v>5082</v>
      </c>
      <c r="D2200" s="32" t="s">
        <v>339</v>
      </c>
      <c r="E2200" s="32" t="s">
        <v>3654</v>
      </c>
      <c r="F2200" s="30">
        <v>2015</v>
      </c>
      <c r="G2200" s="23" t="s">
        <v>5083</v>
      </c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  <c r="T2200" s="12"/>
      <c r="U2200" s="12"/>
      <c r="V2200" s="12"/>
      <c r="W2200" s="12"/>
      <c r="X2200" s="12"/>
      <c r="Y2200" s="12"/>
      <c r="Z2200" s="12"/>
      <c r="AA2200" s="12"/>
      <c r="AB2200" s="12"/>
      <c r="AC2200" s="12"/>
      <c r="AD2200" s="12"/>
      <c r="AE2200" s="12"/>
      <c r="AF2200" s="12"/>
      <c r="AG2200" s="12"/>
      <c r="AH2200" s="12"/>
      <c r="AI2200" s="12"/>
      <c r="AJ2200" s="12"/>
      <c r="AK2200" s="12"/>
      <c r="AL2200" s="12"/>
      <c r="AM2200" s="12"/>
      <c r="AN2200" s="12"/>
      <c r="AO2200" s="12"/>
      <c r="AP2200" s="12"/>
      <c r="AQ2200" s="12"/>
      <c r="AR2200" s="12"/>
      <c r="AS2200" s="12"/>
      <c r="AT2200" s="12"/>
      <c r="AU2200" s="12"/>
    </row>
    <row r="2201" spans="1:47" ht="15.75" x14ac:dyDescent="0.25">
      <c r="A2201" s="30" t="s">
        <v>52</v>
      </c>
      <c r="B2201" s="31" t="s">
        <v>5084</v>
      </c>
      <c r="C2201" s="32" t="s">
        <v>5085</v>
      </c>
      <c r="D2201" s="32"/>
      <c r="E2201" s="32" t="s">
        <v>1411</v>
      </c>
      <c r="F2201" s="30">
        <v>2015</v>
      </c>
      <c r="G2201" s="12" t="s">
        <v>5086</v>
      </c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  <c r="AJ2201" s="12"/>
      <c r="AK2201" s="12"/>
      <c r="AL2201" s="12"/>
      <c r="AM2201" s="12"/>
      <c r="AN2201" s="12"/>
      <c r="AO2201" s="12"/>
      <c r="AP2201" s="12"/>
      <c r="AQ2201" s="12"/>
      <c r="AR2201" s="12"/>
      <c r="AS2201" s="12"/>
      <c r="AT2201" s="12"/>
      <c r="AU2201" s="12"/>
    </row>
    <row r="2202" spans="1:47" x14ac:dyDescent="0.25">
      <c r="A2202" s="30" t="s">
        <v>52</v>
      </c>
      <c r="B2202" s="31" t="s">
        <v>5087</v>
      </c>
      <c r="C2202" s="32" t="s">
        <v>896</v>
      </c>
      <c r="D2202" s="32" t="s">
        <v>165</v>
      </c>
      <c r="E2202" s="32" t="s">
        <v>4513</v>
      </c>
      <c r="F2202" s="30">
        <v>2015</v>
      </c>
      <c r="G2202" s="23" t="s">
        <v>5088</v>
      </c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Z2202" s="12"/>
      <c r="AA2202" s="12"/>
      <c r="AB2202" s="12"/>
      <c r="AC2202" s="12"/>
      <c r="AD2202" s="12"/>
      <c r="AE2202" s="12"/>
      <c r="AF2202" s="12"/>
      <c r="AG2202" s="12"/>
      <c r="AH2202" s="12"/>
      <c r="AI2202" s="12"/>
      <c r="AJ2202" s="12"/>
      <c r="AK2202" s="12"/>
      <c r="AL2202" s="12"/>
      <c r="AM2202" s="12"/>
      <c r="AN2202" s="12"/>
      <c r="AO2202" s="12"/>
      <c r="AP2202" s="12"/>
      <c r="AQ2202" s="12"/>
      <c r="AR2202" s="12"/>
      <c r="AS2202" s="12"/>
      <c r="AT2202" s="12"/>
      <c r="AU2202" s="12"/>
    </row>
    <row r="2203" spans="1:47" x14ac:dyDescent="0.25">
      <c r="A2203" s="30" t="s">
        <v>52</v>
      </c>
      <c r="B2203" s="31" t="s">
        <v>4813</v>
      </c>
      <c r="C2203" s="32" t="s">
        <v>4814</v>
      </c>
      <c r="D2203" s="32"/>
      <c r="E2203" s="32" t="s">
        <v>4451</v>
      </c>
      <c r="F2203" s="30">
        <v>2015</v>
      </c>
      <c r="G2203" s="23" t="s">
        <v>5089</v>
      </c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  <c r="T2203" s="12"/>
      <c r="U2203" s="12"/>
      <c r="V2203" s="12"/>
      <c r="W2203" s="12"/>
      <c r="X2203" s="12"/>
      <c r="Y2203" s="12"/>
      <c r="Z2203" s="12"/>
      <c r="AA2203" s="12"/>
      <c r="AB2203" s="12"/>
      <c r="AC2203" s="12"/>
      <c r="AD2203" s="12"/>
      <c r="AE2203" s="12"/>
      <c r="AF2203" s="12"/>
      <c r="AG2203" s="12"/>
      <c r="AH2203" s="12"/>
      <c r="AI2203" s="12"/>
      <c r="AJ2203" s="12"/>
      <c r="AK2203" s="12"/>
      <c r="AL2203" s="12"/>
      <c r="AM2203" s="12"/>
      <c r="AN2203" s="12"/>
      <c r="AO2203" s="12"/>
      <c r="AP2203" s="12"/>
      <c r="AQ2203" s="12"/>
      <c r="AR2203" s="12"/>
      <c r="AS2203" s="12"/>
      <c r="AT2203" s="12"/>
      <c r="AU2203" s="12"/>
    </row>
    <row r="2204" spans="1:47" x14ac:dyDescent="0.25">
      <c r="A2204" s="30" t="s">
        <v>52</v>
      </c>
      <c r="B2204" s="31" t="s">
        <v>5090</v>
      </c>
      <c r="C2204" s="32" t="s">
        <v>4305</v>
      </c>
      <c r="D2204" s="32"/>
      <c r="E2204" s="32" t="s">
        <v>2135</v>
      </c>
      <c r="F2204" s="30">
        <v>2015</v>
      </c>
      <c r="G2204" s="23" t="s">
        <v>5091</v>
      </c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2"/>
      <c r="Z2204" s="12"/>
      <c r="AA2204" s="12"/>
      <c r="AB2204" s="12"/>
      <c r="AC2204" s="12"/>
      <c r="AD2204" s="12"/>
      <c r="AE2204" s="12"/>
      <c r="AF2204" s="12"/>
      <c r="AG2204" s="12"/>
      <c r="AH2204" s="12"/>
      <c r="AI2204" s="12"/>
      <c r="AJ2204" s="12"/>
      <c r="AK2204" s="12"/>
      <c r="AL2204" s="12"/>
      <c r="AM2204" s="12"/>
      <c r="AN2204" s="12"/>
      <c r="AO2204" s="12"/>
      <c r="AP2204" s="12"/>
      <c r="AQ2204" s="12"/>
      <c r="AR2204" s="12"/>
      <c r="AS2204" s="12"/>
      <c r="AT2204" s="12"/>
      <c r="AU2204" s="12"/>
    </row>
    <row r="2205" spans="1:47" ht="15.75" x14ac:dyDescent="0.25">
      <c r="A2205" s="30" t="s">
        <v>245</v>
      </c>
      <c r="B2205" s="31" t="s">
        <v>4634</v>
      </c>
      <c r="C2205" s="32" t="s">
        <v>5046</v>
      </c>
      <c r="D2205" s="32" t="s">
        <v>4635</v>
      </c>
      <c r="E2205" s="32" t="s">
        <v>3185</v>
      </c>
      <c r="F2205" s="30">
        <v>2015</v>
      </c>
      <c r="G2205" s="23" t="s">
        <v>5092</v>
      </c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  <c r="T2205" s="12"/>
      <c r="U2205" s="12"/>
      <c r="V2205" s="12"/>
      <c r="W2205" s="12"/>
      <c r="X2205" s="12"/>
      <c r="Y2205" s="12"/>
      <c r="Z2205" s="12"/>
      <c r="AA2205" s="12"/>
      <c r="AB2205" s="12"/>
      <c r="AC2205" s="12"/>
      <c r="AD2205" s="12"/>
      <c r="AE2205" s="12"/>
      <c r="AF2205" s="12"/>
      <c r="AG2205" s="12"/>
      <c r="AH2205" s="12"/>
      <c r="AI2205" s="12"/>
      <c r="AJ2205" s="12"/>
      <c r="AK2205" s="12"/>
      <c r="AL2205" s="12"/>
      <c r="AM2205" s="12"/>
      <c r="AN2205" s="12"/>
      <c r="AO2205" s="12"/>
      <c r="AP2205" s="12"/>
      <c r="AQ2205" s="12"/>
      <c r="AR2205" s="12"/>
      <c r="AS2205" s="12"/>
      <c r="AT2205" s="12"/>
      <c r="AU2205" s="12"/>
    </row>
    <row r="2206" spans="1:47" x14ac:dyDescent="0.25">
      <c r="A2206" s="34" t="s">
        <v>245</v>
      </c>
      <c r="B2206" s="31" t="s">
        <v>4566</v>
      </c>
      <c r="C2206" s="32" t="s">
        <v>409</v>
      </c>
      <c r="D2206" s="32" t="s">
        <v>273</v>
      </c>
      <c r="E2206" s="32" t="s">
        <v>4567</v>
      </c>
      <c r="F2206" s="30">
        <v>2015</v>
      </c>
      <c r="G2206" s="23" t="s">
        <v>5093</v>
      </c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Z2206" s="12"/>
      <c r="AA2206" s="12"/>
      <c r="AB2206" s="12"/>
      <c r="AC2206" s="12"/>
      <c r="AD2206" s="12"/>
      <c r="AE2206" s="12"/>
      <c r="AF2206" s="12"/>
      <c r="AG2206" s="12"/>
      <c r="AH2206" s="12"/>
      <c r="AI2206" s="12"/>
      <c r="AJ2206" s="12"/>
      <c r="AK2206" s="12"/>
      <c r="AL2206" s="12"/>
      <c r="AM2206" s="12"/>
      <c r="AN2206" s="12"/>
      <c r="AO2206" s="12"/>
      <c r="AP2206" s="12"/>
      <c r="AQ2206" s="12"/>
      <c r="AR2206" s="12"/>
      <c r="AS2206" s="12"/>
      <c r="AT2206" s="12"/>
      <c r="AU2206" s="12"/>
    </row>
    <row r="2207" spans="1:47" x14ac:dyDescent="0.25">
      <c r="A2207" s="30" t="s">
        <v>245</v>
      </c>
      <c r="B2207" s="31" t="s">
        <v>5094</v>
      </c>
      <c r="C2207" s="32" t="s">
        <v>5095</v>
      </c>
      <c r="D2207" s="32"/>
      <c r="E2207" s="32" t="s">
        <v>4589</v>
      </c>
      <c r="F2207" s="30">
        <v>2015</v>
      </c>
      <c r="G2207" s="12" t="s">
        <v>5096</v>
      </c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Z2207" s="12"/>
      <c r="AA2207" s="12"/>
      <c r="AB2207" s="12"/>
      <c r="AC2207" s="12"/>
      <c r="AD2207" s="12"/>
      <c r="AE2207" s="12"/>
      <c r="AF2207" s="12"/>
      <c r="AG2207" s="12"/>
      <c r="AH2207" s="12"/>
      <c r="AI2207" s="12"/>
      <c r="AJ2207" s="12"/>
      <c r="AK2207" s="12"/>
      <c r="AL2207" s="12"/>
      <c r="AM2207" s="12"/>
      <c r="AN2207" s="12"/>
      <c r="AO2207" s="12"/>
      <c r="AP2207" s="12"/>
      <c r="AQ2207" s="12"/>
      <c r="AR2207" s="12"/>
      <c r="AS2207" s="12"/>
      <c r="AT2207" s="12"/>
      <c r="AU2207" s="12"/>
    </row>
    <row r="2208" spans="1:47" x14ac:dyDescent="0.25">
      <c r="A2208" s="30" t="s">
        <v>245</v>
      </c>
      <c r="B2208" s="31" t="s">
        <v>5097</v>
      </c>
      <c r="C2208" s="32" t="s">
        <v>3692</v>
      </c>
      <c r="D2208" s="32" t="s">
        <v>5098</v>
      </c>
      <c r="E2208" s="32" t="s">
        <v>4632</v>
      </c>
      <c r="F2208" s="30">
        <v>2015</v>
      </c>
      <c r="G2208" s="23" t="s">
        <v>5099</v>
      </c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  <c r="T2208" s="12"/>
      <c r="U2208" s="12"/>
      <c r="V2208" s="12"/>
      <c r="W2208" s="12"/>
      <c r="X2208" s="12"/>
      <c r="Y2208" s="12"/>
      <c r="Z2208" s="12"/>
      <c r="AA2208" s="12"/>
      <c r="AB2208" s="12"/>
      <c r="AC2208" s="12"/>
      <c r="AD2208" s="12"/>
      <c r="AE2208" s="12"/>
      <c r="AF2208" s="12"/>
      <c r="AG2208" s="12"/>
      <c r="AH2208" s="12"/>
      <c r="AI2208" s="12"/>
      <c r="AJ2208" s="12"/>
      <c r="AK2208" s="12"/>
      <c r="AL2208" s="12"/>
      <c r="AM2208" s="12"/>
      <c r="AN2208" s="12"/>
      <c r="AO2208" s="12"/>
      <c r="AP2208" s="12"/>
      <c r="AQ2208" s="12"/>
      <c r="AR2208" s="12"/>
      <c r="AS2208" s="12"/>
      <c r="AT2208" s="12"/>
      <c r="AU2208" s="12"/>
    </row>
    <row r="2209" spans="1:47" x14ac:dyDescent="0.25">
      <c r="A2209" s="30" t="s">
        <v>245</v>
      </c>
      <c r="B2209" s="32" t="s">
        <v>973</v>
      </c>
      <c r="C2209" s="32" t="s">
        <v>4961</v>
      </c>
      <c r="D2209" s="32"/>
      <c r="E2209" s="32" t="s">
        <v>1400</v>
      </c>
      <c r="F2209" s="30">
        <v>2015</v>
      </c>
      <c r="G2209" s="12" t="s">
        <v>4962</v>
      </c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  <c r="T2209" s="12"/>
      <c r="U2209" s="12"/>
      <c r="V2209" s="12"/>
      <c r="W2209" s="12"/>
      <c r="X2209" s="12"/>
      <c r="Y2209" s="12"/>
      <c r="Z2209" s="12"/>
      <c r="AA2209" s="12"/>
      <c r="AB2209" s="12"/>
      <c r="AC2209" s="12"/>
      <c r="AD2209" s="12"/>
      <c r="AE2209" s="12"/>
      <c r="AF2209" s="12"/>
      <c r="AG2209" s="12"/>
      <c r="AH2209" s="12"/>
      <c r="AI2209" s="12"/>
      <c r="AJ2209" s="12"/>
      <c r="AK2209" s="12"/>
      <c r="AL2209" s="12"/>
      <c r="AM2209" s="12"/>
      <c r="AN2209" s="12"/>
      <c r="AO2209" s="12"/>
      <c r="AP2209" s="12"/>
      <c r="AQ2209" s="12"/>
      <c r="AR2209" s="12"/>
      <c r="AS2209" s="12"/>
      <c r="AT2209" s="12"/>
      <c r="AU2209" s="12"/>
    </row>
    <row r="2210" spans="1:47" x14ac:dyDescent="0.25">
      <c r="A2210" s="30" t="s">
        <v>245</v>
      </c>
      <c r="B2210" s="31" t="s">
        <v>5100</v>
      </c>
      <c r="C2210" s="32" t="s">
        <v>3591</v>
      </c>
      <c r="D2210" s="32"/>
      <c r="E2210" s="32" t="s">
        <v>2747</v>
      </c>
      <c r="F2210" s="30">
        <v>2015</v>
      </c>
      <c r="G2210" s="23" t="s">
        <v>5101</v>
      </c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/>
      <c r="AD2210" s="12"/>
      <c r="AE2210" s="12"/>
      <c r="AF2210" s="12"/>
      <c r="AG2210" s="12"/>
      <c r="AH2210" s="12"/>
      <c r="AI2210" s="12"/>
      <c r="AJ2210" s="12"/>
      <c r="AK2210" s="12"/>
      <c r="AL2210" s="12"/>
      <c r="AM2210" s="12"/>
      <c r="AN2210" s="12"/>
      <c r="AO2210" s="12"/>
      <c r="AP2210" s="12"/>
      <c r="AQ2210" s="12"/>
      <c r="AR2210" s="12"/>
      <c r="AS2210" s="12"/>
      <c r="AT2210" s="12"/>
      <c r="AU2210" s="12"/>
    </row>
    <row r="2211" spans="1:47" x14ac:dyDescent="0.25">
      <c r="A2211" s="30" t="s">
        <v>245</v>
      </c>
      <c r="B2211" s="31" t="s">
        <v>5102</v>
      </c>
      <c r="C2211" s="32" t="s">
        <v>409</v>
      </c>
      <c r="D2211" s="32"/>
      <c r="E2211" s="32" t="s">
        <v>2135</v>
      </c>
      <c r="F2211" s="30">
        <v>2015</v>
      </c>
      <c r="G2211" s="23" t="s">
        <v>5103</v>
      </c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  <c r="T2211" s="12"/>
      <c r="U2211" s="12"/>
      <c r="V2211" s="12"/>
      <c r="W2211" s="12"/>
      <c r="X2211" s="12"/>
      <c r="Y2211" s="12"/>
      <c r="Z2211" s="12"/>
      <c r="AA2211" s="12"/>
      <c r="AB2211" s="12"/>
      <c r="AC2211" s="12"/>
      <c r="AD2211" s="12"/>
      <c r="AE2211" s="12"/>
      <c r="AF2211" s="12"/>
      <c r="AG2211" s="12"/>
      <c r="AH2211" s="12"/>
      <c r="AI2211" s="12"/>
      <c r="AJ2211" s="12"/>
      <c r="AK2211" s="12"/>
      <c r="AL2211" s="12"/>
      <c r="AM2211" s="12"/>
      <c r="AN2211" s="12"/>
      <c r="AO2211" s="12"/>
      <c r="AP2211" s="12"/>
      <c r="AQ2211" s="12"/>
      <c r="AR2211" s="12"/>
      <c r="AS2211" s="12"/>
      <c r="AT2211" s="12"/>
      <c r="AU2211" s="12"/>
    </row>
    <row r="2212" spans="1:47" x14ac:dyDescent="0.25">
      <c r="A2212" s="30" t="s">
        <v>245</v>
      </c>
      <c r="B2212" s="31" t="s">
        <v>5104</v>
      </c>
      <c r="C2212" s="32" t="s">
        <v>1314</v>
      </c>
      <c r="D2212" s="32" t="s">
        <v>1890</v>
      </c>
      <c r="E2212" s="32" t="s">
        <v>4850</v>
      </c>
      <c r="F2212" s="30">
        <v>2015</v>
      </c>
      <c r="G2212" s="23" t="s">
        <v>5105</v>
      </c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  <c r="T2212" s="12"/>
      <c r="U2212" s="12"/>
      <c r="V2212" s="12"/>
      <c r="W2212" s="12"/>
      <c r="X2212" s="12"/>
      <c r="Y2212" s="12"/>
      <c r="Z2212" s="12"/>
      <c r="AA2212" s="12"/>
      <c r="AB2212" s="12"/>
      <c r="AC2212" s="12"/>
      <c r="AD2212" s="12"/>
      <c r="AE2212" s="12"/>
      <c r="AF2212" s="12"/>
      <c r="AG2212" s="12"/>
      <c r="AH2212" s="12"/>
      <c r="AI2212" s="12"/>
      <c r="AJ2212" s="12"/>
      <c r="AK2212" s="12"/>
      <c r="AL2212" s="12"/>
      <c r="AM2212" s="12"/>
      <c r="AN2212" s="12"/>
      <c r="AO2212" s="12"/>
      <c r="AP2212" s="12"/>
      <c r="AQ2212" s="12"/>
      <c r="AR2212" s="12"/>
      <c r="AS2212" s="12"/>
      <c r="AT2212" s="12"/>
      <c r="AU2212" s="12"/>
    </row>
    <row r="2213" spans="1:47" x14ac:dyDescent="0.25">
      <c r="A2213" s="30" t="s">
        <v>245</v>
      </c>
      <c r="B2213" s="31" t="s">
        <v>908</v>
      </c>
      <c r="C2213" s="32" t="s">
        <v>4246</v>
      </c>
      <c r="D2213" s="32"/>
      <c r="E2213" s="32" t="s">
        <v>3654</v>
      </c>
      <c r="F2213" s="30">
        <v>2015</v>
      </c>
      <c r="G2213" s="23" t="s">
        <v>5106</v>
      </c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  <c r="T2213" s="12"/>
      <c r="U2213" s="12"/>
      <c r="V2213" s="12"/>
      <c r="W2213" s="12"/>
      <c r="X2213" s="12"/>
      <c r="Y2213" s="12"/>
      <c r="Z2213" s="12"/>
      <c r="AA2213" s="12"/>
      <c r="AB2213" s="12"/>
      <c r="AC2213" s="12"/>
      <c r="AD2213" s="12"/>
      <c r="AE2213" s="12"/>
      <c r="AF2213" s="12"/>
      <c r="AG2213" s="12"/>
      <c r="AH2213" s="12"/>
      <c r="AI2213" s="12"/>
      <c r="AJ2213" s="12"/>
      <c r="AK2213" s="12"/>
      <c r="AL2213" s="12"/>
      <c r="AM2213" s="12"/>
      <c r="AN2213" s="12"/>
      <c r="AO2213" s="12"/>
      <c r="AP2213" s="12"/>
      <c r="AQ2213" s="12"/>
      <c r="AR2213" s="12"/>
      <c r="AS2213" s="12"/>
      <c r="AT2213" s="12"/>
      <c r="AU2213" s="12"/>
    </row>
    <row r="2214" spans="1:47" x14ac:dyDescent="0.25">
      <c r="A2214" s="30" t="s">
        <v>245</v>
      </c>
      <c r="B2214" s="31" t="s">
        <v>422</v>
      </c>
      <c r="C2214" s="32" t="s">
        <v>5107</v>
      </c>
      <c r="D2214" s="32"/>
      <c r="E2214" s="32" t="s">
        <v>1471</v>
      </c>
      <c r="F2214" s="30">
        <v>2015</v>
      </c>
      <c r="G2214" s="23" t="s">
        <v>5108</v>
      </c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2"/>
      <c r="AB2214" s="12"/>
      <c r="AC2214" s="12"/>
      <c r="AD2214" s="12"/>
      <c r="AE2214" s="12"/>
      <c r="AF2214" s="12"/>
      <c r="AG2214" s="12"/>
      <c r="AH2214" s="12"/>
      <c r="AI2214" s="12"/>
      <c r="AJ2214" s="12"/>
      <c r="AK2214" s="12"/>
      <c r="AL2214" s="12"/>
      <c r="AM2214" s="12"/>
      <c r="AN2214" s="12"/>
      <c r="AO2214" s="12"/>
      <c r="AP2214" s="12"/>
      <c r="AQ2214" s="12"/>
      <c r="AR2214" s="12"/>
      <c r="AS2214" s="12"/>
      <c r="AT2214" s="12"/>
      <c r="AU2214" s="12"/>
    </row>
    <row r="2215" spans="1:47" x14ac:dyDescent="0.25">
      <c r="B2215" s="2"/>
      <c r="C2215" s="2"/>
      <c r="D2215" s="2"/>
      <c r="E2215" s="2"/>
      <c r="G2215" s="6"/>
    </row>
    <row r="2216" spans="1:47" x14ac:dyDescent="0.25">
      <c r="A2216" s="30" t="s">
        <v>52</v>
      </c>
      <c r="B2216" s="31" t="s">
        <v>5109</v>
      </c>
      <c r="C2216" s="32" t="s">
        <v>3109</v>
      </c>
      <c r="D2216" s="32" t="s">
        <v>2116</v>
      </c>
      <c r="E2216" s="32" t="s">
        <v>4751</v>
      </c>
      <c r="F2216" s="30">
        <v>2016</v>
      </c>
      <c r="G2216" s="23" t="s">
        <v>5110</v>
      </c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  <c r="T2216" s="12"/>
      <c r="U2216" s="12"/>
      <c r="V2216" s="12"/>
      <c r="W2216" s="12"/>
      <c r="X2216" s="12"/>
      <c r="Y2216" s="12"/>
      <c r="Z2216" s="12"/>
      <c r="AA2216" s="12"/>
      <c r="AB2216" s="12"/>
      <c r="AC2216" s="12"/>
      <c r="AD2216" s="12"/>
      <c r="AE2216" s="12"/>
      <c r="AF2216" s="12"/>
      <c r="AG2216" s="12"/>
      <c r="AH2216" s="12"/>
      <c r="AI2216" s="12"/>
      <c r="AJ2216" s="12"/>
      <c r="AK2216" s="12"/>
      <c r="AL2216" s="12"/>
      <c r="AM2216" s="12"/>
      <c r="AN2216" s="12"/>
      <c r="AO2216" s="12"/>
      <c r="AP2216" s="12"/>
      <c r="AQ2216" s="12"/>
      <c r="AR2216" s="12"/>
      <c r="AS2216" s="12"/>
      <c r="AT2216" s="12"/>
      <c r="AU2216" s="12"/>
    </row>
    <row r="2217" spans="1:47" x14ac:dyDescent="0.25">
      <c r="A2217" s="30" t="s">
        <v>52</v>
      </c>
      <c r="B2217" s="31" t="s">
        <v>1292</v>
      </c>
      <c r="C2217" s="32" t="s">
        <v>3899</v>
      </c>
      <c r="D2217" s="32"/>
      <c r="E2217" s="32" t="s">
        <v>782</v>
      </c>
      <c r="F2217" s="30">
        <v>2016</v>
      </c>
      <c r="G2217" s="23" t="s">
        <v>5111</v>
      </c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  <c r="T2217" s="12"/>
      <c r="U2217" s="12"/>
      <c r="V2217" s="12"/>
      <c r="W2217" s="12"/>
      <c r="X2217" s="12"/>
      <c r="Y2217" s="12"/>
      <c r="Z2217" s="12"/>
      <c r="AA2217" s="12"/>
      <c r="AB2217" s="12"/>
      <c r="AC2217" s="12"/>
      <c r="AD2217" s="12"/>
      <c r="AE2217" s="12"/>
      <c r="AF2217" s="12"/>
      <c r="AG2217" s="12"/>
      <c r="AH2217" s="12"/>
      <c r="AI2217" s="12"/>
      <c r="AJ2217" s="12"/>
      <c r="AK2217" s="12"/>
      <c r="AL2217" s="12"/>
      <c r="AM2217" s="12"/>
      <c r="AN2217" s="12"/>
      <c r="AO2217" s="12"/>
      <c r="AP2217" s="12"/>
      <c r="AQ2217" s="12"/>
      <c r="AR2217" s="12"/>
      <c r="AS2217" s="12"/>
      <c r="AT2217" s="12"/>
      <c r="AU2217" s="12"/>
    </row>
    <row r="2218" spans="1:47" x14ac:dyDescent="0.25">
      <c r="A2218" s="30" t="s">
        <v>52</v>
      </c>
      <c r="B2218" s="31" t="s">
        <v>5112</v>
      </c>
      <c r="C2218" s="32" t="s">
        <v>409</v>
      </c>
      <c r="D2218" s="32"/>
      <c r="E2218" s="32" t="s">
        <v>3654</v>
      </c>
      <c r="F2218" s="30">
        <v>2016</v>
      </c>
      <c r="G2218" s="23" t="s">
        <v>5113</v>
      </c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  <c r="T2218" s="12"/>
      <c r="U2218" s="12"/>
      <c r="V2218" s="12"/>
      <c r="W2218" s="12"/>
      <c r="X2218" s="12"/>
      <c r="Y2218" s="12"/>
      <c r="Z2218" s="12"/>
      <c r="AA2218" s="12"/>
      <c r="AB2218" s="12"/>
      <c r="AC2218" s="12"/>
      <c r="AD2218" s="12"/>
      <c r="AE2218" s="12"/>
      <c r="AF2218" s="12"/>
      <c r="AG2218" s="12"/>
      <c r="AH2218" s="12"/>
      <c r="AI2218" s="12"/>
      <c r="AJ2218" s="12"/>
      <c r="AK2218" s="12"/>
      <c r="AL2218" s="12"/>
      <c r="AM2218" s="12"/>
      <c r="AN2218" s="12"/>
      <c r="AO2218" s="12"/>
      <c r="AP2218" s="12"/>
      <c r="AQ2218" s="12"/>
      <c r="AR2218" s="12"/>
      <c r="AS2218" s="12"/>
      <c r="AT2218" s="12"/>
      <c r="AU2218" s="12"/>
    </row>
    <row r="2219" spans="1:47" x14ac:dyDescent="0.25">
      <c r="A2219" s="30" t="s">
        <v>52</v>
      </c>
      <c r="B2219" s="31" t="s">
        <v>238</v>
      </c>
      <c r="C2219" s="32" t="s">
        <v>3603</v>
      </c>
      <c r="D2219" s="32"/>
      <c r="E2219" s="32" t="s">
        <v>2761</v>
      </c>
      <c r="F2219" s="30">
        <v>2016</v>
      </c>
      <c r="G2219" s="23" t="s">
        <v>5114</v>
      </c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  <c r="T2219" s="12"/>
      <c r="U2219" s="12"/>
      <c r="V2219" s="12"/>
      <c r="W2219" s="12"/>
      <c r="X2219" s="12"/>
      <c r="Y2219" s="12"/>
      <c r="Z2219" s="12"/>
      <c r="AA2219" s="12"/>
      <c r="AB2219" s="12"/>
      <c r="AC2219" s="12"/>
      <c r="AD2219" s="12"/>
      <c r="AE2219" s="12"/>
      <c r="AF2219" s="12"/>
      <c r="AG2219" s="12"/>
      <c r="AH2219" s="12"/>
      <c r="AI2219" s="12"/>
      <c r="AJ2219" s="12"/>
      <c r="AK2219" s="12"/>
      <c r="AL2219" s="12"/>
      <c r="AM2219" s="12"/>
      <c r="AN2219" s="12"/>
      <c r="AO2219" s="12"/>
      <c r="AP2219" s="12"/>
      <c r="AQ2219" s="12"/>
      <c r="AR2219" s="12"/>
      <c r="AS2219" s="12"/>
      <c r="AT2219" s="12"/>
      <c r="AU2219" s="12"/>
    </row>
    <row r="2220" spans="1:47" x14ac:dyDescent="0.25">
      <c r="A2220" s="30" t="s">
        <v>52</v>
      </c>
      <c r="B2220" s="31" t="s">
        <v>745</v>
      </c>
      <c r="C2220" s="32" t="s">
        <v>5115</v>
      </c>
      <c r="D2220" s="32"/>
      <c r="E2220" s="32" t="s">
        <v>4594</v>
      </c>
      <c r="F2220" s="30">
        <v>2016</v>
      </c>
      <c r="G2220" s="23" t="s">
        <v>5116</v>
      </c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  <c r="T2220" s="12"/>
      <c r="U2220" s="12"/>
      <c r="V2220" s="12"/>
      <c r="W2220" s="12"/>
      <c r="X2220" s="12"/>
      <c r="Y2220" s="12"/>
      <c r="Z2220" s="12"/>
      <c r="AA2220" s="12"/>
      <c r="AB2220" s="12"/>
      <c r="AC2220" s="12"/>
      <c r="AD2220" s="12"/>
      <c r="AE2220" s="12"/>
      <c r="AF2220" s="12"/>
      <c r="AG2220" s="12"/>
      <c r="AH2220" s="12"/>
      <c r="AI2220" s="12"/>
      <c r="AJ2220" s="12"/>
      <c r="AK2220" s="12"/>
      <c r="AL2220" s="12"/>
      <c r="AM2220" s="12"/>
      <c r="AN2220" s="12"/>
      <c r="AO2220" s="12"/>
      <c r="AP2220" s="12"/>
      <c r="AQ2220" s="12"/>
      <c r="AR2220" s="12"/>
      <c r="AS2220" s="12"/>
      <c r="AT2220" s="12"/>
      <c r="AU2220" s="12"/>
    </row>
    <row r="2221" spans="1:47" x14ac:dyDescent="0.25">
      <c r="A2221" s="30" t="s">
        <v>52</v>
      </c>
      <c r="B2221" s="31" t="s">
        <v>5117</v>
      </c>
      <c r="C2221" s="32" t="s">
        <v>5118</v>
      </c>
      <c r="D2221" s="32"/>
      <c r="E2221" s="32" t="s">
        <v>2325</v>
      </c>
      <c r="F2221" s="30">
        <v>2016</v>
      </c>
      <c r="G2221" s="23" t="s">
        <v>5119</v>
      </c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  <c r="T2221" s="12"/>
      <c r="U2221" s="12"/>
      <c r="V2221" s="12"/>
      <c r="W2221" s="12"/>
      <c r="X2221" s="12"/>
      <c r="Y2221" s="12"/>
      <c r="Z2221" s="12"/>
      <c r="AA2221" s="12"/>
      <c r="AB2221" s="12"/>
      <c r="AC2221" s="12"/>
      <c r="AD2221" s="12"/>
      <c r="AE2221" s="12"/>
      <c r="AF2221" s="12"/>
      <c r="AG2221" s="12"/>
      <c r="AH2221" s="12"/>
      <c r="AI2221" s="12"/>
      <c r="AJ2221" s="12"/>
      <c r="AK2221" s="12"/>
      <c r="AL2221" s="12"/>
      <c r="AM2221" s="12"/>
      <c r="AN2221" s="12"/>
      <c r="AO2221" s="12"/>
      <c r="AP2221" s="12"/>
      <c r="AQ2221" s="12"/>
      <c r="AR2221" s="12"/>
      <c r="AS2221" s="12"/>
      <c r="AT2221" s="12"/>
      <c r="AU2221" s="12"/>
    </row>
    <row r="2222" spans="1:47" x14ac:dyDescent="0.25">
      <c r="A2222" s="30" t="s">
        <v>52</v>
      </c>
      <c r="B2222" s="31" t="s">
        <v>5120</v>
      </c>
      <c r="C2222" s="32" t="s">
        <v>3971</v>
      </c>
      <c r="D2222" s="32"/>
      <c r="E2222" s="32" t="s">
        <v>3654</v>
      </c>
      <c r="F2222" s="30">
        <v>2016</v>
      </c>
      <c r="G2222" s="23" t="s">
        <v>5121</v>
      </c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  <c r="T2222" s="12"/>
      <c r="U2222" s="12"/>
      <c r="V2222" s="12"/>
      <c r="W2222" s="12"/>
      <c r="X2222" s="12"/>
      <c r="Y2222" s="12"/>
      <c r="Z2222" s="12"/>
      <c r="AA2222" s="12"/>
      <c r="AB2222" s="12"/>
      <c r="AC2222" s="12"/>
      <c r="AD2222" s="12"/>
      <c r="AE2222" s="12"/>
      <c r="AF2222" s="12"/>
      <c r="AG2222" s="12"/>
      <c r="AH2222" s="12"/>
      <c r="AI2222" s="12"/>
      <c r="AJ2222" s="12"/>
      <c r="AK2222" s="12"/>
      <c r="AL2222" s="12"/>
      <c r="AM2222" s="12"/>
      <c r="AN2222" s="12"/>
      <c r="AO2222" s="12"/>
      <c r="AP2222" s="12"/>
      <c r="AQ2222" s="12"/>
      <c r="AR2222" s="12"/>
      <c r="AS2222" s="12"/>
      <c r="AT2222" s="12"/>
      <c r="AU2222" s="12"/>
    </row>
    <row r="2223" spans="1:47" x14ac:dyDescent="0.25">
      <c r="A2223" s="34" t="s">
        <v>52</v>
      </c>
      <c r="B2223" s="31" t="s">
        <v>5122</v>
      </c>
      <c r="C2223" s="32" t="s">
        <v>2440</v>
      </c>
      <c r="D2223" s="32" t="s">
        <v>1668</v>
      </c>
      <c r="E2223" s="32" t="s">
        <v>2325</v>
      </c>
      <c r="F2223" s="30">
        <v>2016</v>
      </c>
      <c r="G2223" s="23" t="s">
        <v>5123</v>
      </c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  <c r="T2223" s="12"/>
      <c r="U2223" s="12"/>
      <c r="V2223" s="12"/>
      <c r="W2223" s="12"/>
      <c r="X2223" s="12"/>
      <c r="Y2223" s="12"/>
      <c r="Z2223" s="12"/>
      <c r="AA2223" s="12"/>
      <c r="AB2223" s="12"/>
      <c r="AC2223" s="12"/>
      <c r="AD2223" s="12"/>
      <c r="AE2223" s="12"/>
      <c r="AF2223" s="12"/>
      <c r="AG2223" s="12"/>
      <c r="AH2223" s="12"/>
      <c r="AI2223" s="12"/>
      <c r="AJ2223" s="12"/>
      <c r="AK2223" s="12"/>
      <c r="AL2223" s="12"/>
      <c r="AM2223" s="12"/>
      <c r="AN2223" s="12"/>
      <c r="AO2223" s="12"/>
      <c r="AP2223" s="12"/>
      <c r="AQ2223" s="12"/>
      <c r="AR2223" s="12"/>
      <c r="AS2223" s="12"/>
      <c r="AT2223" s="12"/>
      <c r="AU2223" s="12"/>
    </row>
    <row r="2224" spans="1:47" x14ac:dyDescent="0.25">
      <c r="A2224" s="30" t="s">
        <v>52</v>
      </c>
      <c r="B2224" s="31" t="s">
        <v>5124</v>
      </c>
      <c r="C2224" s="32" t="s">
        <v>4775</v>
      </c>
      <c r="D2224" s="32"/>
      <c r="E2224" s="32" t="s">
        <v>4850</v>
      </c>
      <c r="F2224" s="30">
        <v>2016</v>
      </c>
      <c r="G2224" s="23" t="s">
        <v>5125</v>
      </c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  <c r="T2224" s="12"/>
      <c r="U2224" s="12"/>
      <c r="V2224" s="12"/>
      <c r="W2224" s="12"/>
      <c r="X2224" s="12"/>
      <c r="Y2224" s="12"/>
      <c r="Z2224" s="12"/>
      <c r="AA2224" s="12"/>
      <c r="AB2224" s="12"/>
      <c r="AC2224" s="12"/>
      <c r="AD2224" s="12"/>
      <c r="AE2224" s="12"/>
      <c r="AF2224" s="12"/>
      <c r="AG2224" s="12"/>
      <c r="AH2224" s="12"/>
      <c r="AI2224" s="12"/>
      <c r="AJ2224" s="12"/>
      <c r="AK2224" s="12"/>
      <c r="AL2224" s="12"/>
      <c r="AM2224" s="12"/>
      <c r="AN2224" s="12"/>
      <c r="AO2224" s="12"/>
      <c r="AP2224" s="12"/>
      <c r="AQ2224" s="12"/>
      <c r="AR2224" s="12"/>
      <c r="AS2224" s="12"/>
      <c r="AT2224" s="12"/>
      <c r="AU2224" s="12"/>
    </row>
    <row r="2225" spans="1:47" x14ac:dyDescent="0.25">
      <c r="A2225" s="30" t="s">
        <v>52</v>
      </c>
      <c r="B2225" s="31" t="s">
        <v>5126</v>
      </c>
      <c r="C2225" s="32" t="s">
        <v>5127</v>
      </c>
      <c r="D2225" s="32"/>
      <c r="E2225" s="32" t="s">
        <v>5070</v>
      </c>
      <c r="F2225" s="30">
        <v>2016</v>
      </c>
      <c r="G2225" s="23" t="s">
        <v>5128</v>
      </c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2"/>
      <c r="Z2225" s="12"/>
      <c r="AA2225" s="12"/>
      <c r="AB2225" s="12"/>
      <c r="AC2225" s="12"/>
      <c r="AD2225" s="12"/>
      <c r="AE2225" s="12"/>
      <c r="AF2225" s="12"/>
      <c r="AG2225" s="12"/>
      <c r="AH2225" s="12"/>
      <c r="AI2225" s="12"/>
      <c r="AJ2225" s="12"/>
      <c r="AK2225" s="12"/>
      <c r="AL2225" s="12"/>
      <c r="AM2225" s="12"/>
      <c r="AN2225" s="12"/>
      <c r="AO2225" s="12"/>
      <c r="AP2225" s="12"/>
      <c r="AQ2225" s="12"/>
      <c r="AR2225" s="12"/>
      <c r="AS2225" s="12"/>
      <c r="AT2225" s="12"/>
      <c r="AU2225" s="12"/>
    </row>
    <row r="2226" spans="1:47" x14ac:dyDescent="0.25">
      <c r="A2226" s="30" t="s">
        <v>52</v>
      </c>
      <c r="B2226" s="31" t="s">
        <v>5129</v>
      </c>
      <c r="C2226" s="32" t="s">
        <v>1509</v>
      </c>
      <c r="D2226" s="32"/>
      <c r="E2226" s="32" t="s">
        <v>2301</v>
      </c>
      <c r="F2226" s="30">
        <v>2016</v>
      </c>
      <c r="G2226" s="23" t="s">
        <v>5130</v>
      </c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/>
      <c r="AC2226" s="12"/>
      <c r="AD2226" s="12"/>
      <c r="AE2226" s="12"/>
      <c r="AF2226" s="12"/>
      <c r="AG2226" s="12"/>
      <c r="AH2226" s="12"/>
      <c r="AI2226" s="12"/>
      <c r="AJ2226" s="12"/>
      <c r="AK2226" s="12"/>
      <c r="AL2226" s="12"/>
      <c r="AM2226" s="12"/>
      <c r="AN2226" s="12"/>
      <c r="AO2226" s="12"/>
      <c r="AP2226" s="12"/>
      <c r="AQ2226" s="12"/>
      <c r="AR2226" s="12"/>
      <c r="AS2226" s="12"/>
      <c r="AT2226" s="12"/>
      <c r="AU2226" s="12"/>
    </row>
    <row r="2227" spans="1:47" x14ac:dyDescent="0.25">
      <c r="A2227" s="30" t="s">
        <v>52</v>
      </c>
      <c r="B2227" s="31" t="s">
        <v>5131</v>
      </c>
      <c r="C2227" s="32" t="s">
        <v>5132</v>
      </c>
      <c r="D2227" s="32"/>
      <c r="E2227" s="32" t="s">
        <v>4994</v>
      </c>
      <c r="F2227" s="30">
        <v>2016</v>
      </c>
      <c r="G2227" s="23" t="s">
        <v>5133</v>
      </c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  <c r="T2227" s="12"/>
      <c r="U2227" s="12"/>
      <c r="V2227" s="12"/>
      <c r="W2227" s="12"/>
      <c r="X2227" s="12"/>
      <c r="Y2227" s="12"/>
      <c r="Z2227" s="12"/>
      <c r="AA2227" s="12"/>
      <c r="AB2227" s="12"/>
      <c r="AC2227" s="12"/>
      <c r="AD2227" s="12"/>
      <c r="AE2227" s="12"/>
      <c r="AF2227" s="12"/>
      <c r="AG2227" s="12"/>
      <c r="AH2227" s="12"/>
      <c r="AI2227" s="12"/>
      <c r="AJ2227" s="12"/>
      <c r="AK2227" s="12"/>
      <c r="AL2227" s="12"/>
      <c r="AM2227" s="12"/>
      <c r="AN2227" s="12"/>
      <c r="AO2227" s="12"/>
      <c r="AP2227" s="12"/>
      <c r="AQ2227" s="12"/>
      <c r="AR2227" s="12"/>
      <c r="AS2227" s="12"/>
      <c r="AT2227" s="12"/>
      <c r="AU2227" s="12"/>
    </row>
    <row r="2228" spans="1:47" x14ac:dyDescent="0.25">
      <c r="A2228" s="30" t="s">
        <v>52</v>
      </c>
      <c r="B2228" s="31" t="s">
        <v>5134</v>
      </c>
      <c r="C2228" s="32" t="s">
        <v>380</v>
      </c>
      <c r="D2228" s="32"/>
      <c r="E2228" s="32" t="s">
        <v>4594</v>
      </c>
      <c r="F2228" s="30">
        <v>2016</v>
      </c>
      <c r="G2228" s="23" t="s">
        <v>5135</v>
      </c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  <c r="T2228" s="12"/>
      <c r="U2228" s="12"/>
      <c r="V2228" s="12"/>
      <c r="W2228" s="12"/>
      <c r="X2228" s="12"/>
      <c r="Y2228" s="12"/>
      <c r="Z2228" s="12"/>
      <c r="AA2228" s="12"/>
      <c r="AB2228" s="12"/>
      <c r="AC2228" s="12"/>
      <c r="AD2228" s="12"/>
      <c r="AE2228" s="12"/>
      <c r="AF2228" s="12"/>
      <c r="AG2228" s="12"/>
      <c r="AH2228" s="12"/>
      <c r="AI2228" s="12"/>
      <c r="AJ2228" s="12"/>
      <c r="AK2228" s="12"/>
      <c r="AL2228" s="12"/>
      <c r="AM2228" s="12"/>
      <c r="AN2228" s="12"/>
      <c r="AO2228" s="12"/>
      <c r="AP2228" s="12"/>
      <c r="AQ2228" s="12"/>
      <c r="AR2228" s="12"/>
      <c r="AS2228" s="12"/>
      <c r="AT2228" s="12"/>
      <c r="AU2228" s="12"/>
    </row>
    <row r="2229" spans="1:47" x14ac:dyDescent="0.25">
      <c r="A2229" s="30" t="s">
        <v>52</v>
      </c>
      <c r="B2229" s="31" t="s">
        <v>5136</v>
      </c>
      <c r="C2229" s="32" t="s">
        <v>5040</v>
      </c>
      <c r="D2229" s="32"/>
      <c r="E2229" s="32" t="s">
        <v>3450</v>
      </c>
      <c r="F2229" s="30">
        <v>2016</v>
      </c>
      <c r="G2229" s="23" t="s">
        <v>5137</v>
      </c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  <c r="U2229" s="12"/>
      <c r="V2229" s="12"/>
      <c r="W2229" s="12"/>
      <c r="X2229" s="12"/>
      <c r="Y2229" s="12"/>
      <c r="Z2229" s="12"/>
      <c r="AA2229" s="12"/>
      <c r="AB2229" s="12"/>
      <c r="AC2229" s="12"/>
      <c r="AD2229" s="12"/>
      <c r="AE2229" s="12"/>
      <c r="AF2229" s="12"/>
      <c r="AG2229" s="12"/>
      <c r="AH2229" s="12"/>
      <c r="AI2229" s="12"/>
      <c r="AJ2229" s="12"/>
      <c r="AK2229" s="12"/>
      <c r="AL2229" s="12"/>
      <c r="AM2229" s="12"/>
      <c r="AN2229" s="12"/>
      <c r="AO2229" s="12"/>
      <c r="AP2229" s="12"/>
      <c r="AQ2229" s="12"/>
      <c r="AR2229" s="12"/>
      <c r="AS2229" s="12"/>
      <c r="AT2229" s="12"/>
      <c r="AU2229" s="12"/>
    </row>
    <row r="2230" spans="1:47" ht="30" x14ac:dyDescent="0.25">
      <c r="A2230" s="30" t="s">
        <v>245</v>
      </c>
      <c r="B2230" s="31" t="s">
        <v>5138</v>
      </c>
      <c r="C2230" s="32" t="s">
        <v>5139</v>
      </c>
      <c r="D2230" s="32"/>
      <c r="E2230" s="32" t="s">
        <v>799</v>
      </c>
      <c r="F2230" s="30">
        <v>2016</v>
      </c>
      <c r="G2230" s="23" t="s">
        <v>5140</v>
      </c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T2230" s="12"/>
      <c r="U2230" s="12"/>
      <c r="V2230" s="12"/>
      <c r="W2230" s="12"/>
      <c r="X2230" s="12"/>
      <c r="Y2230" s="12"/>
      <c r="Z2230" s="12"/>
      <c r="AA2230" s="12"/>
      <c r="AB2230" s="12"/>
      <c r="AC2230" s="12"/>
      <c r="AD2230" s="12"/>
      <c r="AE2230" s="12"/>
      <c r="AF2230" s="12"/>
      <c r="AG2230" s="12"/>
      <c r="AH2230" s="12"/>
      <c r="AI2230" s="12"/>
      <c r="AJ2230" s="12"/>
      <c r="AK2230" s="12"/>
      <c r="AL2230" s="12"/>
      <c r="AM2230" s="12"/>
      <c r="AN2230" s="12"/>
      <c r="AO2230" s="12"/>
      <c r="AP2230" s="12"/>
      <c r="AQ2230" s="12"/>
      <c r="AR2230" s="12"/>
      <c r="AS2230" s="12"/>
      <c r="AT2230" s="12"/>
      <c r="AU2230" s="12"/>
    </row>
    <row r="2231" spans="1:47" x14ac:dyDescent="0.25">
      <c r="A2231" s="30" t="s">
        <v>245</v>
      </c>
      <c r="B2231" s="31" t="s">
        <v>5141</v>
      </c>
      <c r="C2231" s="32" t="s">
        <v>5142</v>
      </c>
      <c r="D2231" s="32" t="s">
        <v>487</v>
      </c>
      <c r="E2231" s="32" t="s">
        <v>4451</v>
      </c>
      <c r="F2231" s="30">
        <v>2016</v>
      </c>
      <c r="G2231" s="23" t="s">
        <v>5143</v>
      </c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</row>
    <row r="2232" spans="1:47" x14ac:dyDescent="0.25">
      <c r="A2232" s="34" t="s">
        <v>245</v>
      </c>
      <c r="B2232" s="31" t="s">
        <v>5144</v>
      </c>
      <c r="C2232" s="32" t="s">
        <v>5145</v>
      </c>
      <c r="D2232" s="32" t="s">
        <v>2352</v>
      </c>
      <c r="E2232" s="32" t="s">
        <v>4601</v>
      </c>
      <c r="F2232" s="30">
        <v>2016</v>
      </c>
      <c r="G2232" s="23" t="s">
        <v>5146</v>
      </c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  <c r="T2232" s="12"/>
      <c r="U2232" s="12"/>
      <c r="V2232" s="12"/>
      <c r="W2232" s="12"/>
      <c r="X2232" s="12"/>
      <c r="Y2232" s="12"/>
      <c r="Z2232" s="12"/>
      <c r="AA2232" s="12"/>
      <c r="AB2232" s="12"/>
      <c r="AC2232" s="12"/>
      <c r="AD2232" s="12"/>
      <c r="AE2232" s="12"/>
      <c r="AF2232" s="12"/>
      <c r="AG2232" s="12"/>
      <c r="AH2232" s="12"/>
      <c r="AI2232" s="12"/>
      <c r="AJ2232" s="12"/>
      <c r="AK2232" s="12"/>
      <c r="AL2232" s="12"/>
      <c r="AM2232" s="12"/>
      <c r="AN2232" s="12"/>
      <c r="AO2232" s="12"/>
      <c r="AP2232" s="12"/>
      <c r="AQ2232" s="12"/>
      <c r="AR2232" s="12"/>
      <c r="AS2232" s="12"/>
      <c r="AT2232" s="12"/>
      <c r="AU2232" s="12"/>
    </row>
    <row r="2233" spans="1:47" x14ac:dyDescent="0.25">
      <c r="A2233" s="30" t="s">
        <v>52</v>
      </c>
      <c r="B2233" s="32" t="s">
        <v>5147</v>
      </c>
      <c r="C2233" s="32" t="s">
        <v>1329</v>
      </c>
      <c r="D2233" s="32" t="s">
        <v>463</v>
      </c>
      <c r="E2233" s="32" t="s">
        <v>4601</v>
      </c>
      <c r="F2233" s="30">
        <v>2015</v>
      </c>
      <c r="G2233" s="12" t="s">
        <v>5148</v>
      </c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  <c r="T2233" s="12"/>
      <c r="U2233" s="12"/>
      <c r="V2233" s="12"/>
      <c r="W2233" s="12"/>
      <c r="X2233" s="12"/>
      <c r="Y2233" s="12"/>
      <c r="Z2233" s="12"/>
      <c r="AA2233" s="12"/>
      <c r="AB2233" s="12"/>
      <c r="AC2233" s="12"/>
      <c r="AD2233" s="12"/>
      <c r="AE2233" s="12"/>
      <c r="AF2233" s="12"/>
      <c r="AG2233" s="12"/>
      <c r="AH2233" s="12"/>
      <c r="AI2233" s="12"/>
      <c r="AJ2233" s="12"/>
      <c r="AK2233" s="12"/>
      <c r="AL2233" s="12"/>
      <c r="AM2233" s="12"/>
      <c r="AN2233" s="12"/>
      <c r="AO2233" s="12"/>
      <c r="AP2233" s="12"/>
      <c r="AQ2233" s="12"/>
      <c r="AR2233" s="12"/>
      <c r="AS2233" s="12"/>
      <c r="AT2233" s="12"/>
      <c r="AU2233" s="12"/>
    </row>
    <row r="2234" spans="1:47" x14ac:dyDescent="0.25">
      <c r="A2234" s="30" t="s">
        <v>52</v>
      </c>
      <c r="B2234" s="31" t="s">
        <v>5149</v>
      </c>
      <c r="C2234" s="32" t="s">
        <v>4736</v>
      </c>
      <c r="D2234" s="32"/>
      <c r="E2234" s="32" t="s">
        <v>4013</v>
      </c>
      <c r="F2234" s="30">
        <v>2017</v>
      </c>
      <c r="G2234" s="23" t="s">
        <v>5150</v>
      </c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  <c r="T2234" s="12"/>
      <c r="U2234" s="12"/>
      <c r="V2234" s="12"/>
      <c r="W2234" s="12"/>
      <c r="X2234" s="12"/>
      <c r="Y2234" s="12"/>
      <c r="Z2234" s="12"/>
      <c r="AA2234" s="12"/>
      <c r="AB2234" s="12"/>
      <c r="AC2234" s="12"/>
      <c r="AD2234" s="12"/>
      <c r="AE2234" s="12"/>
      <c r="AF2234" s="12"/>
      <c r="AG2234" s="12"/>
      <c r="AH2234" s="12"/>
      <c r="AI2234" s="12"/>
      <c r="AJ2234" s="12"/>
      <c r="AK2234" s="12"/>
      <c r="AL2234" s="12"/>
      <c r="AM2234" s="12"/>
      <c r="AN2234" s="12"/>
      <c r="AO2234" s="12"/>
      <c r="AP2234" s="12"/>
      <c r="AQ2234" s="12"/>
      <c r="AR2234" s="12"/>
      <c r="AS2234" s="12"/>
      <c r="AT2234" s="12"/>
      <c r="AU2234" s="12"/>
    </row>
    <row r="2235" spans="1:47" x14ac:dyDescent="0.25">
      <c r="A2235" s="30" t="s">
        <v>52</v>
      </c>
      <c r="B2235" s="31" t="s">
        <v>3947</v>
      </c>
      <c r="C2235" s="32" t="s">
        <v>3244</v>
      </c>
      <c r="D2235" s="32" t="s">
        <v>487</v>
      </c>
      <c r="E2235" s="32" t="s">
        <v>5070</v>
      </c>
      <c r="F2235" s="30">
        <v>2017</v>
      </c>
      <c r="G2235" s="23" t="s">
        <v>5151</v>
      </c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  <c r="T2235" s="12"/>
      <c r="U2235" s="12"/>
      <c r="V2235" s="12"/>
      <c r="W2235" s="12"/>
      <c r="X2235" s="12"/>
      <c r="Y2235" s="12"/>
      <c r="Z2235" s="12"/>
      <c r="AA2235" s="12"/>
      <c r="AB2235" s="12"/>
      <c r="AC2235" s="12"/>
      <c r="AD2235" s="12"/>
      <c r="AE2235" s="12"/>
      <c r="AF2235" s="12"/>
      <c r="AG2235" s="12"/>
      <c r="AH2235" s="12"/>
      <c r="AI2235" s="12"/>
      <c r="AJ2235" s="12"/>
      <c r="AK2235" s="12"/>
      <c r="AL2235" s="12"/>
      <c r="AM2235" s="12"/>
      <c r="AN2235" s="12"/>
      <c r="AO2235" s="12"/>
      <c r="AP2235" s="12"/>
      <c r="AQ2235" s="12"/>
      <c r="AR2235" s="12"/>
      <c r="AS2235" s="12"/>
      <c r="AT2235" s="12"/>
      <c r="AU2235" s="12"/>
    </row>
    <row r="2236" spans="1:47" x14ac:dyDescent="0.25">
      <c r="A2236" s="30" t="s">
        <v>52</v>
      </c>
      <c r="B2236" s="31" t="s">
        <v>5152</v>
      </c>
      <c r="C2236" s="32" t="s">
        <v>5046</v>
      </c>
      <c r="D2236" s="32" t="s">
        <v>4761</v>
      </c>
      <c r="E2236" s="32" t="s">
        <v>5153</v>
      </c>
      <c r="F2236" s="30">
        <v>2017</v>
      </c>
      <c r="G2236" s="23" t="s">
        <v>5154</v>
      </c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  <c r="T2236" s="12"/>
      <c r="U2236" s="12"/>
      <c r="V2236" s="12"/>
      <c r="W2236" s="12"/>
      <c r="X2236" s="12"/>
      <c r="Y2236" s="12"/>
      <c r="Z2236" s="12"/>
      <c r="AA2236" s="12"/>
      <c r="AB2236" s="12"/>
      <c r="AC2236" s="12"/>
      <c r="AD2236" s="12"/>
      <c r="AE2236" s="12"/>
      <c r="AF2236" s="12"/>
      <c r="AG2236" s="12"/>
      <c r="AH2236" s="12"/>
      <c r="AI2236" s="12"/>
      <c r="AJ2236" s="12"/>
      <c r="AK2236" s="12"/>
      <c r="AL2236" s="12"/>
      <c r="AM2236" s="12"/>
      <c r="AN2236" s="12"/>
      <c r="AO2236" s="12"/>
      <c r="AP2236" s="12"/>
      <c r="AQ2236" s="12"/>
      <c r="AR2236" s="12"/>
      <c r="AS2236" s="12"/>
      <c r="AT2236" s="12"/>
      <c r="AU2236" s="12"/>
    </row>
    <row r="2237" spans="1:47" x14ac:dyDescent="0.25">
      <c r="A2237" s="30" t="s">
        <v>52</v>
      </c>
      <c r="B2237" s="32" t="s">
        <v>5155</v>
      </c>
      <c r="C2237" s="32" t="s">
        <v>2336</v>
      </c>
      <c r="D2237" s="32" t="s">
        <v>4761</v>
      </c>
      <c r="E2237" s="32" t="s">
        <v>2135</v>
      </c>
      <c r="F2237" s="30">
        <v>2017</v>
      </c>
      <c r="G2237" s="23" t="s">
        <v>5156</v>
      </c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  <c r="T2237" s="12"/>
      <c r="U2237" s="12"/>
      <c r="V2237" s="12"/>
      <c r="W2237" s="12"/>
      <c r="X2237" s="12"/>
      <c r="Y2237" s="12"/>
      <c r="Z2237" s="12"/>
      <c r="AA2237" s="12"/>
      <c r="AB2237" s="12"/>
      <c r="AC2237" s="12"/>
      <c r="AD2237" s="12"/>
      <c r="AE2237" s="12"/>
      <c r="AF2237" s="12"/>
      <c r="AG2237" s="12"/>
      <c r="AH2237" s="12"/>
      <c r="AI2237" s="12"/>
      <c r="AJ2237" s="12"/>
      <c r="AK2237" s="12"/>
      <c r="AL2237" s="12"/>
      <c r="AM2237" s="12"/>
      <c r="AN2237" s="12"/>
      <c r="AO2237" s="12"/>
      <c r="AP2237" s="12"/>
      <c r="AQ2237" s="12"/>
      <c r="AR2237" s="12"/>
      <c r="AS2237" s="12"/>
      <c r="AT2237" s="12"/>
      <c r="AU2237" s="12"/>
    </row>
    <row r="2238" spans="1:47" x14ac:dyDescent="0.25">
      <c r="A2238" s="30" t="s">
        <v>52</v>
      </c>
      <c r="B2238" s="31" t="s">
        <v>5157</v>
      </c>
      <c r="C2238" s="32" t="s">
        <v>3827</v>
      </c>
      <c r="D2238" s="32" t="s">
        <v>1890</v>
      </c>
      <c r="E2238" s="32" t="s">
        <v>1028</v>
      </c>
      <c r="F2238" s="30">
        <v>2017</v>
      </c>
      <c r="G2238" s="12" t="s">
        <v>5158</v>
      </c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  <c r="T2238" s="12"/>
      <c r="U2238" s="12"/>
      <c r="V2238" s="12"/>
      <c r="W2238" s="12"/>
      <c r="X2238" s="12"/>
      <c r="Y2238" s="12"/>
      <c r="Z2238" s="12"/>
      <c r="AA2238" s="12"/>
      <c r="AB2238" s="12"/>
      <c r="AC2238" s="12"/>
      <c r="AD2238" s="12"/>
      <c r="AE2238" s="12"/>
      <c r="AF2238" s="12"/>
      <c r="AG2238" s="12"/>
      <c r="AH2238" s="12"/>
      <c r="AI2238" s="12"/>
      <c r="AJ2238" s="12"/>
      <c r="AK2238" s="12"/>
      <c r="AL2238" s="12"/>
      <c r="AM2238" s="12"/>
      <c r="AN2238" s="12"/>
      <c r="AO2238" s="12"/>
      <c r="AP2238" s="12"/>
      <c r="AQ2238" s="12"/>
      <c r="AR2238" s="12"/>
      <c r="AS2238" s="12"/>
      <c r="AT2238" s="12"/>
      <c r="AU2238" s="12"/>
    </row>
    <row r="2239" spans="1:47" x14ac:dyDescent="0.25">
      <c r="A2239" s="30" t="s">
        <v>52</v>
      </c>
      <c r="B2239" s="31" t="s">
        <v>523</v>
      </c>
      <c r="C2239" s="32" t="s">
        <v>409</v>
      </c>
      <c r="D2239" s="32" t="s">
        <v>435</v>
      </c>
      <c r="E2239" s="32" t="s">
        <v>1028</v>
      </c>
      <c r="F2239" s="30">
        <v>2017</v>
      </c>
      <c r="G2239" s="23" t="s">
        <v>5159</v>
      </c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  <c r="T2239" s="12"/>
      <c r="U2239" s="12"/>
      <c r="V2239" s="12"/>
      <c r="W2239" s="12"/>
      <c r="X2239" s="12"/>
      <c r="Y2239" s="12"/>
      <c r="Z2239" s="12"/>
      <c r="AA2239" s="12"/>
      <c r="AB2239" s="12"/>
      <c r="AC2239" s="12"/>
      <c r="AD2239" s="12"/>
      <c r="AE2239" s="12"/>
      <c r="AF2239" s="12"/>
      <c r="AG2239" s="12"/>
      <c r="AH2239" s="12"/>
      <c r="AI2239" s="12"/>
      <c r="AJ2239" s="12"/>
      <c r="AK2239" s="12"/>
      <c r="AL2239" s="12"/>
      <c r="AM2239" s="12"/>
      <c r="AN2239" s="12"/>
      <c r="AO2239" s="12"/>
      <c r="AP2239" s="12"/>
      <c r="AQ2239" s="12"/>
      <c r="AR2239" s="12"/>
      <c r="AS2239" s="12"/>
      <c r="AT2239" s="12"/>
      <c r="AU2239" s="12"/>
    </row>
    <row r="2240" spans="1:47" x14ac:dyDescent="0.25">
      <c r="A2240" s="30" t="s">
        <v>52</v>
      </c>
      <c r="B2240" s="31" t="s">
        <v>5160</v>
      </c>
      <c r="C2240" s="32" t="s">
        <v>821</v>
      </c>
      <c r="D2240" s="32" t="s">
        <v>417</v>
      </c>
      <c r="E2240" s="32" t="s">
        <v>5161</v>
      </c>
      <c r="F2240" s="30">
        <v>2017</v>
      </c>
      <c r="G2240" s="23" t="s">
        <v>5162</v>
      </c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  <c r="T2240" s="12"/>
      <c r="U2240" s="12"/>
      <c r="V2240" s="12"/>
      <c r="W2240" s="12"/>
      <c r="X2240" s="12"/>
      <c r="Y2240" s="12"/>
      <c r="Z2240" s="12"/>
      <c r="AA2240" s="12"/>
      <c r="AB2240" s="12"/>
      <c r="AC2240" s="12"/>
      <c r="AD2240" s="12"/>
      <c r="AE2240" s="12"/>
      <c r="AF2240" s="12"/>
      <c r="AG2240" s="12"/>
      <c r="AH2240" s="12"/>
      <c r="AI2240" s="12"/>
      <c r="AJ2240" s="12"/>
      <c r="AK2240" s="12"/>
      <c r="AL2240" s="12"/>
      <c r="AM2240" s="12"/>
      <c r="AN2240" s="12"/>
      <c r="AO2240" s="12"/>
      <c r="AP2240" s="12"/>
      <c r="AQ2240" s="12"/>
      <c r="AR2240" s="12"/>
      <c r="AS2240" s="12"/>
      <c r="AT2240" s="12"/>
      <c r="AU2240" s="12"/>
    </row>
    <row r="2241" spans="1:47" x14ac:dyDescent="0.25">
      <c r="A2241" s="30" t="s">
        <v>52</v>
      </c>
      <c r="B2241" s="32" t="s">
        <v>3073</v>
      </c>
      <c r="C2241" s="32" t="s">
        <v>5163</v>
      </c>
      <c r="D2241" s="32"/>
      <c r="E2241" s="32" t="s">
        <v>3654</v>
      </c>
      <c r="F2241" s="30">
        <v>2017</v>
      </c>
      <c r="G2241" s="12" t="s">
        <v>5164</v>
      </c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  <c r="T2241" s="12"/>
      <c r="U2241" s="12"/>
      <c r="V2241" s="12"/>
      <c r="W2241" s="12"/>
      <c r="X2241" s="12"/>
      <c r="Y2241" s="12"/>
      <c r="Z2241" s="12"/>
      <c r="AA2241" s="12"/>
      <c r="AB2241" s="12"/>
      <c r="AC2241" s="12"/>
      <c r="AD2241" s="12"/>
      <c r="AE2241" s="12"/>
      <c r="AF2241" s="12"/>
      <c r="AG2241" s="12"/>
      <c r="AH2241" s="12"/>
      <c r="AI2241" s="12"/>
      <c r="AJ2241" s="12"/>
      <c r="AK2241" s="12"/>
      <c r="AL2241" s="12"/>
      <c r="AM2241" s="12"/>
      <c r="AN2241" s="12"/>
      <c r="AO2241" s="12"/>
      <c r="AP2241" s="12"/>
      <c r="AQ2241" s="12"/>
      <c r="AR2241" s="12"/>
      <c r="AS2241" s="12"/>
      <c r="AT2241" s="12"/>
      <c r="AU2241" s="12"/>
    </row>
    <row r="2242" spans="1:47" x14ac:dyDescent="0.25">
      <c r="A2242" s="30" t="s">
        <v>52</v>
      </c>
      <c r="B2242" s="31" t="s">
        <v>5165</v>
      </c>
      <c r="C2242" s="32" t="s">
        <v>4467</v>
      </c>
      <c r="D2242" s="32"/>
      <c r="E2242" s="32" t="s">
        <v>2135</v>
      </c>
      <c r="F2242" s="30">
        <v>2017</v>
      </c>
      <c r="G2242" s="23" t="s">
        <v>5166</v>
      </c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  <c r="T2242" s="12"/>
      <c r="U2242" s="12"/>
      <c r="V2242" s="12"/>
      <c r="W2242" s="12"/>
      <c r="X2242" s="12"/>
      <c r="Y2242" s="12"/>
      <c r="Z2242" s="12"/>
      <c r="AA2242" s="12"/>
      <c r="AB2242" s="12"/>
      <c r="AC2242" s="12"/>
      <c r="AD2242" s="12"/>
      <c r="AE2242" s="12"/>
      <c r="AF2242" s="12"/>
      <c r="AG2242" s="12"/>
      <c r="AH2242" s="12"/>
      <c r="AI2242" s="12"/>
      <c r="AJ2242" s="12"/>
      <c r="AK2242" s="12"/>
      <c r="AL2242" s="12"/>
      <c r="AM2242" s="12"/>
      <c r="AN2242" s="12"/>
      <c r="AO2242" s="12"/>
      <c r="AP2242" s="12"/>
      <c r="AQ2242" s="12"/>
      <c r="AR2242" s="12"/>
      <c r="AS2242" s="12"/>
      <c r="AT2242" s="12"/>
      <c r="AU2242" s="12"/>
    </row>
    <row r="2243" spans="1:47" x14ac:dyDescent="0.25">
      <c r="A2243" s="30" t="s">
        <v>52</v>
      </c>
      <c r="B2243" s="31" t="s">
        <v>5167</v>
      </c>
      <c r="C2243" s="32" t="s">
        <v>5168</v>
      </c>
      <c r="D2243" s="32"/>
      <c r="E2243" s="32" t="s">
        <v>306</v>
      </c>
      <c r="F2243" s="30">
        <v>2017</v>
      </c>
      <c r="G2243" s="23" t="s">
        <v>5169</v>
      </c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  <c r="T2243" s="12"/>
      <c r="U2243" s="12"/>
      <c r="V2243" s="12"/>
      <c r="W2243" s="12"/>
      <c r="X2243" s="12"/>
      <c r="Y2243" s="12"/>
      <c r="Z2243" s="12"/>
      <c r="AA2243" s="12"/>
      <c r="AB2243" s="12"/>
      <c r="AC2243" s="12"/>
      <c r="AD2243" s="12"/>
      <c r="AE2243" s="12"/>
      <c r="AF2243" s="12"/>
      <c r="AG2243" s="12"/>
      <c r="AH2243" s="12"/>
      <c r="AI2243" s="12"/>
      <c r="AJ2243" s="12"/>
      <c r="AK2243" s="12"/>
      <c r="AL2243" s="12"/>
      <c r="AM2243" s="12"/>
      <c r="AN2243" s="12"/>
      <c r="AO2243" s="12"/>
      <c r="AP2243" s="12"/>
      <c r="AQ2243" s="12"/>
      <c r="AR2243" s="12"/>
      <c r="AS2243" s="12"/>
      <c r="AT2243" s="12"/>
      <c r="AU2243" s="12"/>
    </row>
    <row r="2244" spans="1:47" x14ac:dyDescent="0.25">
      <c r="A2244" s="30" t="s">
        <v>52</v>
      </c>
      <c r="B2244" s="32" t="s">
        <v>5170</v>
      </c>
      <c r="C2244" s="32" t="s">
        <v>3454</v>
      </c>
      <c r="D2244" s="32" t="s">
        <v>3778</v>
      </c>
      <c r="E2244" s="32" t="s">
        <v>1028</v>
      </c>
      <c r="F2244" s="30">
        <v>2017</v>
      </c>
      <c r="G2244" s="12" t="s">
        <v>5171</v>
      </c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/>
      <c r="AD2244" s="12"/>
      <c r="AE2244" s="12"/>
      <c r="AF2244" s="12"/>
      <c r="AG2244" s="12"/>
      <c r="AH2244" s="12"/>
      <c r="AI2244" s="12"/>
      <c r="AJ2244" s="12"/>
      <c r="AK2244" s="12"/>
      <c r="AL2244" s="12"/>
      <c r="AM2244" s="12"/>
      <c r="AN2244" s="12"/>
      <c r="AO2244" s="12"/>
      <c r="AP2244" s="12"/>
      <c r="AQ2244" s="12"/>
      <c r="AR2244" s="12"/>
      <c r="AS2244" s="12"/>
      <c r="AT2244" s="12"/>
      <c r="AU2244" s="12"/>
    </row>
    <row r="2245" spans="1:47" x14ac:dyDescent="0.25">
      <c r="A2245" s="30" t="s">
        <v>52</v>
      </c>
      <c r="B2245" s="31" t="s">
        <v>5172</v>
      </c>
      <c r="C2245" s="32" t="s">
        <v>2269</v>
      </c>
      <c r="D2245" s="32"/>
      <c r="E2245" s="32" t="s">
        <v>4751</v>
      </c>
      <c r="F2245" s="30">
        <v>2017</v>
      </c>
      <c r="G2245" s="23" t="s">
        <v>5173</v>
      </c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  <c r="T2245" s="12"/>
      <c r="U2245" s="12"/>
      <c r="V2245" s="12"/>
      <c r="W2245" s="12"/>
      <c r="X2245" s="12"/>
      <c r="Y2245" s="12"/>
      <c r="Z2245" s="12"/>
      <c r="AA2245" s="12"/>
      <c r="AB2245" s="12"/>
      <c r="AC2245" s="12"/>
      <c r="AD2245" s="12"/>
      <c r="AE2245" s="12"/>
      <c r="AF2245" s="12"/>
      <c r="AG2245" s="12"/>
      <c r="AH2245" s="12"/>
      <c r="AI2245" s="12"/>
      <c r="AJ2245" s="12"/>
      <c r="AK2245" s="12"/>
      <c r="AL2245" s="12"/>
      <c r="AM2245" s="12"/>
      <c r="AN2245" s="12"/>
      <c r="AO2245" s="12"/>
      <c r="AP2245" s="12"/>
      <c r="AQ2245" s="12"/>
      <c r="AR2245" s="12"/>
      <c r="AS2245" s="12"/>
      <c r="AT2245" s="12"/>
      <c r="AU2245" s="12"/>
    </row>
    <row r="2246" spans="1:47" x14ac:dyDescent="0.25">
      <c r="A2246" s="34" t="s">
        <v>52</v>
      </c>
      <c r="B2246" s="31" t="s">
        <v>5174</v>
      </c>
      <c r="C2246" s="32" t="s">
        <v>5175</v>
      </c>
      <c r="D2246" s="32"/>
      <c r="E2246" s="32" t="s">
        <v>4632</v>
      </c>
      <c r="F2246" s="30">
        <v>2017</v>
      </c>
      <c r="G2246" s="23" t="s">
        <v>5176</v>
      </c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  <c r="T2246" s="12"/>
      <c r="U2246" s="12"/>
      <c r="V2246" s="12"/>
      <c r="W2246" s="12"/>
      <c r="X2246" s="12"/>
      <c r="Y2246" s="12"/>
      <c r="Z2246" s="12"/>
      <c r="AA2246" s="12"/>
      <c r="AB2246" s="12"/>
      <c r="AC2246" s="12"/>
      <c r="AD2246" s="12"/>
      <c r="AE2246" s="12"/>
      <c r="AF2246" s="12"/>
      <c r="AG2246" s="12"/>
      <c r="AH2246" s="12"/>
      <c r="AI2246" s="12"/>
      <c r="AJ2246" s="12"/>
      <c r="AK2246" s="12"/>
      <c r="AL2246" s="12"/>
      <c r="AM2246" s="12"/>
      <c r="AN2246" s="12"/>
      <c r="AO2246" s="12"/>
      <c r="AP2246" s="12"/>
      <c r="AQ2246" s="12"/>
      <c r="AR2246" s="12"/>
      <c r="AS2246" s="12"/>
      <c r="AT2246" s="12"/>
      <c r="AU2246" s="12"/>
    </row>
    <row r="2247" spans="1:47" x14ac:dyDescent="0.25">
      <c r="A2247" s="30" t="s">
        <v>52</v>
      </c>
      <c r="B2247" s="31" t="s">
        <v>5177</v>
      </c>
      <c r="C2247" s="32" t="s">
        <v>5178</v>
      </c>
      <c r="D2247" s="32" t="s">
        <v>466</v>
      </c>
      <c r="E2247" s="32" t="s">
        <v>4521</v>
      </c>
      <c r="F2247" s="30">
        <v>2017</v>
      </c>
      <c r="G2247" s="23" t="s">
        <v>5179</v>
      </c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  <c r="T2247" s="12"/>
      <c r="U2247" s="12"/>
      <c r="V2247" s="12"/>
      <c r="W2247" s="12"/>
      <c r="X2247" s="12"/>
      <c r="Y2247" s="12"/>
      <c r="Z2247" s="12"/>
      <c r="AA2247" s="12"/>
      <c r="AB2247" s="12"/>
      <c r="AC2247" s="12"/>
      <c r="AD2247" s="12"/>
      <c r="AE2247" s="12"/>
      <c r="AF2247" s="12"/>
      <c r="AG2247" s="12"/>
      <c r="AH2247" s="12"/>
      <c r="AI2247" s="12"/>
      <c r="AJ2247" s="12"/>
      <c r="AK2247" s="12"/>
      <c r="AL2247" s="12"/>
      <c r="AM2247" s="12"/>
      <c r="AN2247" s="12"/>
      <c r="AO2247" s="12"/>
      <c r="AP2247" s="12"/>
      <c r="AQ2247" s="12"/>
      <c r="AR2247" s="12"/>
      <c r="AS2247" s="12"/>
      <c r="AT2247" s="12"/>
      <c r="AU2247" s="12"/>
    </row>
    <row r="2248" spans="1:47" x14ac:dyDescent="0.25">
      <c r="A2248" s="30" t="s">
        <v>52</v>
      </c>
      <c r="B2248" s="31" t="s">
        <v>5180</v>
      </c>
      <c r="C2248" s="32" t="s">
        <v>5181</v>
      </c>
      <c r="D2248" s="32"/>
      <c r="E2248" s="32" t="s">
        <v>3654</v>
      </c>
      <c r="F2248" s="30">
        <v>2017</v>
      </c>
      <c r="G2248" s="23" t="s">
        <v>5182</v>
      </c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  <c r="T2248" s="12"/>
      <c r="U2248" s="12"/>
      <c r="V2248" s="12"/>
      <c r="W2248" s="12"/>
      <c r="X2248" s="12"/>
      <c r="Y2248" s="12"/>
      <c r="Z2248" s="12"/>
      <c r="AA2248" s="12"/>
      <c r="AB2248" s="12"/>
      <c r="AC2248" s="12"/>
      <c r="AD2248" s="12"/>
      <c r="AE2248" s="12"/>
      <c r="AF2248" s="12"/>
      <c r="AG2248" s="12"/>
      <c r="AH2248" s="12"/>
      <c r="AI2248" s="12"/>
      <c r="AJ2248" s="12"/>
      <c r="AK2248" s="12"/>
      <c r="AL2248" s="12"/>
      <c r="AM2248" s="12"/>
      <c r="AN2248" s="12"/>
      <c r="AO2248" s="12"/>
      <c r="AP2248" s="12"/>
      <c r="AQ2248" s="12"/>
      <c r="AR2248" s="12"/>
      <c r="AS2248" s="12"/>
      <c r="AT2248" s="12"/>
      <c r="AU2248" s="12"/>
    </row>
    <row r="2249" spans="1:47" x14ac:dyDescent="0.25">
      <c r="A2249" s="30" t="s">
        <v>52</v>
      </c>
      <c r="B2249" s="31" t="s">
        <v>4122</v>
      </c>
      <c r="C2249" s="32" t="s">
        <v>5183</v>
      </c>
      <c r="D2249" s="32" t="s">
        <v>2220</v>
      </c>
      <c r="E2249" s="32" t="s">
        <v>3185</v>
      </c>
      <c r="F2249" s="30">
        <v>2017</v>
      </c>
      <c r="G2249" s="23" t="s">
        <v>5184</v>
      </c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  <c r="T2249" s="12"/>
      <c r="U2249" s="12"/>
      <c r="V2249" s="12"/>
      <c r="W2249" s="12"/>
      <c r="X2249" s="12"/>
      <c r="Y2249" s="12"/>
      <c r="Z2249" s="12"/>
      <c r="AA2249" s="12"/>
      <c r="AB2249" s="12"/>
      <c r="AC2249" s="12"/>
      <c r="AD2249" s="12"/>
      <c r="AE2249" s="12"/>
      <c r="AF2249" s="12"/>
      <c r="AG2249" s="12"/>
      <c r="AH2249" s="12"/>
      <c r="AI2249" s="12"/>
      <c r="AJ2249" s="12"/>
      <c r="AK2249" s="12"/>
      <c r="AL2249" s="12"/>
      <c r="AM2249" s="12"/>
      <c r="AN2249" s="12"/>
      <c r="AO2249" s="12"/>
      <c r="AP2249" s="12"/>
      <c r="AQ2249" s="12"/>
      <c r="AR2249" s="12"/>
      <c r="AS2249" s="12"/>
      <c r="AT2249" s="12"/>
      <c r="AU2249" s="12"/>
    </row>
    <row r="2250" spans="1:47" x14ac:dyDescent="0.25">
      <c r="A2250" s="30" t="s">
        <v>52</v>
      </c>
      <c r="B2250" s="31" t="s">
        <v>5185</v>
      </c>
      <c r="C2250" s="32" t="s">
        <v>5186</v>
      </c>
      <c r="D2250" s="32" t="s">
        <v>239</v>
      </c>
      <c r="E2250" s="32" t="s">
        <v>4850</v>
      </c>
      <c r="F2250" s="30">
        <v>2017</v>
      </c>
      <c r="G2250" s="23" t="s">
        <v>5187</v>
      </c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  <c r="T2250" s="12"/>
      <c r="U2250" s="12"/>
      <c r="V2250" s="12"/>
      <c r="W2250" s="12"/>
      <c r="X2250" s="12"/>
      <c r="Y2250" s="12"/>
      <c r="Z2250" s="12"/>
      <c r="AA2250" s="12"/>
      <c r="AB2250" s="12"/>
      <c r="AC2250" s="12"/>
      <c r="AD2250" s="12"/>
      <c r="AE2250" s="12"/>
      <c r="AF2250" s="12"/>
      <c r="AG2250" s="12"/>
      <c r="AH2250" s="12"/>
      <c r="AI2250" s="12"/>
      <c r="AJ2250" s="12"/>
      <c r="AK2250" s="12"/>
      <c r="AL2250" s="12"/>
      <c r="AM2250" s="12"/>
      <c r="AN2250" s="12"/>
      <c r="AO2250" s="12"/>
      <c r="AP2250" s="12"/>
      <c r="AQ2250" s="12"/>
      <c r="AR2250" s="12"/>
      <c r="AS2250" s="12"/>
      <c r="AT2250" s="12"/>
      <c r="AU2250" s="12"/>
    </row>
    <row r="2251" spans="1:47" x14ac:dyDescent="0.25">
      <c r="A2251" s="30" t="s">
        <v>52</v>
      </c>
      <c r="B2251" s="31" t="s">
        <v>5188</v>
      </c>
      <c r="C2251" s="32" t="s">
        <v>4585</v>
      </c>
      <c r="D2251" s="32" t="s">
        <v>347</v>
      </c>
      <c r="E2251" s="32" t="s">
        <v>2325</v>
      </c>
      <c r="F2251" s="30">
        <v>2017</v>
      </c>
      <c r="G2251" s="23" t="s">
        <v>5189</v>
      </c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  <c r="T2251" s="12"/>
      <c r="U2251" s="12"/>
      <c r="V2251" s="12"/>
      <c r="W2251" s="12"/>
      <c r="X2251" s="12"/>
      <c r="Y2251" s="12"/>
      <c r="Z2251" s="12"/>
      <c r="AA2251" s="12"/>
      <c r="AB2251" s="12"/>
      <c r="AC2251" s="12"/>
      <c r="AD2251" s="12"/>
      <c r="AE2251" s="12"/>
      <c r="AF2251" s="12"/>
      <c r="AG2251" s="12"/>
      <c r="AH2251" s="12"/>
      <c r="AI2251" s="12"/>
      <c r="AJ2251" s="12"/>
      <c r="AK2251" s="12"/>
      <c r="AL2251" s="12"/>
      <c r="AM2251" s="12"/>
      <c r="AN2251" s="12"/>
      <c r="AO2251" s="12"/>
      <c r="AP2251" s="12"/>
      <c r="AQ2251" s="12"/>
      <c r="AR2251" s="12"/>
      <c r="AS2251" s="12"/>
      <c r="AT2251" s="12"/>
      <c r="AU2251" s="12"/>
    </row>
    <row r="2252" spans="1:47" x14ac:dyDescent="0.25">
      <c r="A2252" s="30" t="s">
        <v>52</v>
      </c>
      <c r="B2252" s="31" t="s">
        <v>5190</v>
      </c>
      <c r="C2252" s="32" t="s">
        <v>5191</v>
      </c>
      <c r="D2252" s="32" t="s">
        <v>463</v>
      </c>
      <c r="E2252" s="32" t="s">
        <v>799</v>
      </c>
      <c r="F2252" s="30">
        <v>2017</v>
      </c>
      <c r="G2252" s="23" t="s">
        <v>5192</v>
      </c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  <c r="T2252" s="12"/>
      <c r="U2252" s="12"/>
      <c r="V2252" s="12"/>
      <c r="W2252" s="12"/>
      <c r="X2252" s="12"/>
      <c r="Y2252" s="12"/>
      <c r="Z2252" s="12"/>
      <c r="AA2252" s="12"/>
      <c r="AB2252" s="12"/>
      <c r="AC2252" s="12"/>
      <c r="AD2252" s="12"/>
      <c r="AE2252" s="12"/>
      <c r="AF2252" s="12"/>
      <c r="AG2252" s="12"/>
      <c r="AH2252" s="12"/>
      <c r="AI2252" s="12"/>
      <c r="AJ2252" s="12"/>
      <c r="AK2252" s="12"/>
      <c r="AL2252" s="12"/>
      <c r="AM2252" s="12"/>
      <c r="AN2252" s="12"/>
      <c r="AO2252" s="12"/>
      <c r="AP2252" s="12"/>
      <c r="AQ2252" s="12"/>
      <c r="AR2252" s="12"/>
      <c r="AS2252" s="12"/>
      <c r="AT2252" s="12"/>
      <c r="AU2252" s="12"/>
    </row>
    <row r="2253" spans="1:47" x14ac:dyDescent="0.25">
      <c r="A2253" s="34" t="s">
        <v>52</v>
      </c>
      <c r="B2253" s="31" t="s">
        <v>5193</v>
      </c>
      <c r="C2253" s="32" t="s">
        <v>3730</v>
      </c>
      <c r="D2253" s="32" t="s">
        <v>467</v>
      </c>
      <c r="E2253" s="32" t="s">
        <v>3297</v>
      </c>
      <c r="F2253" s="30">
        <v>2017</v>
      </c>
      <c r="G2253" s="23" t="s">
        <v>5194</v>
      </c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  <c r="T2253" s="12"/>
      <c r="U2253" s="12"/>
      <c r="V2253" s="12"/>
      <c r="W2253" s="12"/>
      <c r="X2253" s="12"/>
      <c r="Y2253" s="12"/>
      <c r="Z2253" s="12"/>
      <c r="AA2253" s="12"/>
      <c r="AB2253" s="12"/>
      <c r="AC2253" s="12"/>
      <c r="AD2253" s="12"/>
      <c r="AE2253" s="12"/>
      <c r="AF2253" s="12"/>
      <c r="AG2253" s="12"/>
      <c r="AH2253" s="12"/>
      <c r="AI2253" s="12"/>
      <c r="AJ2253" s="12"/>
      <c r="AK2253" s="12"/>
      <c r="AL2253" s="12"/>
      <c r="AM2253" s="12"/>
      <c r="AN2253" s="12"/>
      <c r="AO2253" s="12"/>
      <c r="AP2253" s="12"/>
      <c r="AQ2253" s="12"/>
      <c r="AR2253" s="12"/>
      <c r="AS2253" s="12"/>
      <c r="AT2253" s="12"/>
      <c r="AU2253" s="12"/>
    </row>
    <row r="2254" spans="1:47" x14ac:dyDescent="0.25">
      <c r="A2254" s="30" t="s">
        <v>52</v>
      </c>
      <c r="B2254" s="31" t="s">
        <v>5195</v>
      </c>
      <c r="C2254" s="32" t="s">
        <v>1440</v>
      </c>
      <c r="D2254" s="32" t="s">
        <v>130</v>
      </c>
      <c r="E2254" s="32" t="s">
        <v>2135</v>
      </c>
      <c r="F2254" s="30">
        <v>2017</v>
      </c>
      <c r="G2254" s="23" t="s">
        <v>5196</v>
      </c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/>
      <c r="AD2254" s="12"/>
      <c r="AE2254" s="12"/>
      <c r="AF2254" s="12"/>
      <c r="AG2254" s="12"/>
      <c r="AH2254" s="12"/>
      <c r="AI2254" s="12"/>
      <c r="AJ2254" s="12"/>
      <c r="AK2254" s="12"/>
      <c r="AL2254" s="12"/>
      <c r="AM2254" s="12"/>
      <c r="AN2254" s="12"/>
      <c r="AO2254" s="12"/>
      <c r="AP2254" s="12"/>
      <c r="AQ2254" s="12"/>
      <c r="AR2254" s="12"/>
      <c r="AS2254" s="12"/>
      <c r="AT2254" s="12"/>
      <c r="AU2254" s="12"/>
    </row>
    <row r="2255" spans="1:47" x14ac:dyDescent="0.25">
      <c r="A2255" s="30" t="s">
        <v>52</v>
      </c>
      <c r="B2255" s="31" t="s">
        <v>323</v>
      </c>
      <c r="C2255" s="32" t="s">
        <v>3350</v>
      </c>
      <c r="D2255" s="32" t="s">
        <v>1211</v>
      </c>
      <c r="E2255" s="32" t="s">
        <v>3160</v>
      </c>
      <c r="F2255" s="30">
        <v>2017</v>
      </c>
      <c r="G2255" s="23" t="s">
        <v>5197</v>
      </c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T2255" s="12"/>
      <c r="U2255" s="12"/>
      <c r="V2255" s="12"/>
      <c r="W2255" s="12"/>
      <c r="X2255" s="12"/>
      <c r="Y2255" s="12"/>
      <c r="Z2255" s="12"/>
      <c r="AA2255" s="12"/>
      <c r="AB2255" s="12"/>
      <c r="AC2255" s="12"/>
      <c r="AD2255" s="12"/>
      <c r="AE2255" s="12"/>
      <c r="AF2255" s="12"/>
      <c r="AG2255" s="12"/>
      <c r="AH2255" s="12"/>
      <c r="AI2255" s="12"/>
      <c r="AJ2255" s="12"/>
      <c r="AK2255" s="12"/>
      <c r="AL2255" s="12"/>
      <c r="AM2255" s="12"/>
      <c r="AN2255" s="12"/>
      <c r="AO2255" s="12"/>
      <c r="AP2255" s="12"/>
      <c r="AQ2255" s="12"/>
      <c r="AR2255" s="12"/>
      <c r="AS2255" s="12"/>
      <c r="AT2255" s="12"/>
      <c r="AU2255" s="12"/>
    </row>
    <row r="2256" spans="1:47" x14ac:dyDescent="0.25">
      <c r="A2256" s="30" t="s">
        <v>52</v>
      </c>
      <c r="B2256" s="31" t="s">
        <v>1028</v>
      </c>
      <c r="C2256" s="32" t="s">
        <v>3939</v>
      </c>
      <c r="D2256" s="32"/>
      <c r="E2256" s="32" t="s">
        <v>2747</v>
      </c>
      <c r="F2256" s="30">
        <v>2017</v>
      </c>
      <c r="G2256" s="12" t="s">
        <v>5198</v>
      </c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  <c r="T2256" s="12"/>
      <c r="U2256" s="12"/>
      <c r="V2256" s="12"/>
      <c r="W2256" s="12"/>
      <c r="X2256" s="12"/>
      <c r="Y2256" s="12"/>
      <c r="Z2256" s="12"/>
      <c r="AA2256" s="12"/>
      <c r="AB2256" s="12"/>
      <c r="AC2256" s="12"/>
      <c r="AD2256" s="12"/>
      <c r="AE2256" s="12"/>
      <c r="AF2256" s="12"/>
      <c r="AG2256" s="12"/>
      <c r="AH2256" s="12"/>
      <c r="AI2256" s="12"/>
      <c r="AJ2256" s="12"/>
      <c r="AK2256" s="12"/>
      <c r="AL2256" s="12"/>
      <c r="AM2256" s="12"/>
      <c r="AN2256" s="12"/>
      <c r="AO2256" s="12"/>
      <c r="AP2256" s="12"/>
      <c r="AQ2256" s="12"/>
      <c r="AR2256" s="12"/>
      <c r="AS2256" s="12"/>
      <c r="AT2256" s="12"/>
      <c r="AU2256" s="12"/>
    </row>
    <row r="2257" spans="1:47" x14ac:dyDescent="0.25">
      <c r="A2257" s="30" t="s">
        <v>245</v>
      </c>
      <c r="B2257" s="31" t="s">
        <v>5199</v>
      </c>
      <c r="C2257" s="32" t="s">
        <v>893</v>
      </c>
      <c r="D2257" s="32" t="s">
        <v>3684</v>
      </c>
      <c r="E2257" s="32" t="s">
        <v>2135</v>
      </c>
      <c r="F2257" s="30">
        <v>2017</v>
      </c>
      <c r="G2257" s="23" t="s">
        <v>5200</v>
      </c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  <c r="T2257" s="12"/>
      <c r="U2257" s="12"/>
      <c r="V2257" s="12"/>
      <c r="W2257" s="12"/>
      <c r="X2257" s="12"/>
      <c r="Y2257" s="12"/>
      <c r="Z2257" s="12"/>
      <c r="AA2257" s="12"/>
      <c r="AB2257" s="12"/>
      <c r="AC2257" s="12"/>
      <c r="AD2257" s="12"/>
      <c r="AE2257" s="12"/>
      <c r="AF2257" s="12"/>
      <c r="AG2257" s="12"/>
      <c r="AH2257" s="12"/>
      <c r="AI2257" s="12"/>
      <c r="AJ2257" s="12"/>
      <c r="AK2257" s="12"/>
      <c r="AL2257" s="12"/>
      <c r="AM2257" s="12"/>
      <c r="AN2257" s="12"/>
      <c r="AO2257" s="12"/>
      <c r="AP2257" s="12"/>
      <c r="AQ2257" s="12"/>
      <c r="AR2257" s="12"/>
      <c r="AS2257" s="12"/>
      <c r="AT2257" s="12"/>
      <c r="AU2257" s="12"/>
    </row>
    <row r="2258" spans="1:47" x14ac:dyDescent="0.25">
      <c r="A2258" s="30" t="s">
        <v>245</v>
      </c>
      <c r="B2258" s="31" t="s">
        <v>4864</v>
      </c>
      <c r="C2258" s="32" t="s">
        <v>4865</v>
      </c>
      <c r="D2258" s="32"/>
      <c r="E2258" s="32" t="s">
        <v>4589</v>
      </c>
      <c r="F2258" s="30">
        <v>2017</v>
      </c>
      <c r="G2258" s="23" t="s">
        <v>5201</v>
      </c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2"/>
      <c r="Z2258" s="12"/>
      <c r="AA2258" s="12"/>
      <c r="AB2258" s="12"/>
      <c r="AC2258" s="12"/>
      <c r="AD2258" s="12"/>
      <c r="AE2258" s="12"/>
      <c r="AF2258" s="12"/>
      <c r="AG2258" s="12"/>
      <c r="AH2258" s="12"/>
      <c r="AI2258" s="12"/>
      <c r="AJ2258" s="12"/>
      <c r="AK2258" s="12"/>
      <c r="AL2258" s="12"/>
      <c r="AM2258" s="12"/>
      <c r="AN2258" s="12"/>
      <c r="AO2258" s="12"/>
      <c r="AP2258" s="12"/>
      <c r="AQ2258" s="12"/>
      <c r="AR2258" s="12"/>
      <c r="AS2258" s="12"/>
      <c r="AT2258" s="12"/>
      <c r="AU2258" s="12"/>
    </row>
    <row r="2259" spans="1:47" x14ac:dyDescent="0.25">
      <c r="A2259" s="30" t="s">
        <v>245</v>
      </c>
      <c r="B2259" s="32" t="s">
        <v>5202</v>
      </c>
      <c r="C2259" s="32" t="s">
        <v>1281</v>
      </c>
      <c r="D2259" s="32" t="s">
        <v>487</v>
      </c>
      <c r="E2259" s="32" t="s">
        <v>1400</v>
      </c>
      <c r="F2259" s="30">
        <v>2017</v>
      </c>
      <c r="G2259" s="12" t="s">
        <v>5203</v>
      </c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  <c r="T2259" s="12"/>
      <c r="U2259" s="12"/>
      <c r="V2259" s="12"/>
      <c r="W2259" s="12"/>
      <c r="X2259" s="12"/>
      <c r="Y2259" s="12"/>
      <c r="Z2259" s="12"/>
      <c r="AA2259" s="12"/>
      <c r="AB2259" s="12"/>
      <c r="AC2259" s="12"/>
      <c r="AD2259" s="12"/>
      <c r="AE2259" s="12"/>
      <c r="AF2259" s="12"/>
      <c r="AG2259" s="12"/>
      <c r="AH2259" s="12"/>
      <c r="AI2259" s="12"/>
      <c r="AJ2259" s="12"/>
      <c r="AK2259" s="12"/>
      <c r="AL2259" s="12"/>
      <c r="AM2259" s="12"/>
      <c r="AN2259" s="12"/>
      <c r="AO2259" s="12"/>
      <c r="AP2259" s="12"/>
      <c r="AQ2259" s="12"/>
      <c r="AR2259" s="12"/>
      <c r="AS2259" s="12"/>
      <c r="AT2259" s="12"/>
      <c r="AU2259" s="12"/>
    </row>
    <row r="2260" spans="1:47" x14ac:dyDescent="0.25">
      <c r="A2260" s="30" t="s">
        <v>245</v>
      </c>
      <c r="B2260" s="31" t="s">
        <v>5204</v>
      </c>
      <c r="C2260" s="32" t="s">
        <v>4578</v>
      </c>
      <c r="D2260" s="32" t="s">
        <v>4945</v>
      </c>
      <c r="E2260" s="32" t="s">
        <v>4513</v>
      </c>
      <c r="F2260" s="30">
        <v>2017</v>
      </c>
      <c r="G2260" s="23" t="s">
        <v>5205</v>
      </c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  <c r="T2260" s="12"/>
      <c r="U2260" s="12"/>
      <c r="V2260" s="12"/>
      <c r="W2260" s="12"/>
      <c r="X2260" s="12"/>
      <c r="Y2260" s="12"/>
      <c r="Z2260" s="12"/>
      <c r="AA2260" s="12"/>
      <c r="AB2260" s="12"/>
      <c r="AC2260" s="12"/>
      <c r="AD2260" s="12"/>
      <c r="AE2260" s="12"/>
      <c r="AF2260" s="12"/>
      <c r="AG2260" s="12"/>
      <c r="AH2260" s="12"/>
      <c r="AI2260" s="12"/>
      <c r="AJ2260" s="12"/>
      <c r="AK2260" s="12"/>
      <c r="AL2260" s="12"/>
      <c r="AM2260" s="12"/>
      <c r="AN2260" s="12"/>
      <c r="AO2260" s="12"/>
      <c r="AP2260" s="12"/>
      <c r="AQ2260" s="12"/>
      <c r="AR2260" s="12"/>
      <c r="AS2260" s="12"/>
      <c r="AT2260" s="12"/>
      <c r="AU2260" s="12"/>
    </row>
    <row r="2261" spans="1:47" x14ac:dyDescent="0.25">
      <c r="A2261" s="30" t="s">
        <v>245</v>
      </c>
      <c r="B2261" s="31" t="s">
        <v>5206</v>
      </c>
      <c r="C2261" s="32" t="s">
        <v>28</v>
      </c>
      <c r="D2261" s="32"/>
      <c r="E2261" s="32" t="s">
        <v>4994</v>
      </c>
      <c r="F2261" s="30">
        <v>2017</v>
      </c>
      <c r="G2261" s="23" t="s">
        <v>5207</v>
      </c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</row>
    <row r="2262" spans="1:47" x14ac:dyDescent="0.25">
      <c r="A2262" s="30" t="s">
        <v>245</v>
      </c>
      <c r="B2262" s="31" t="s">
        <v>5208</v>
      </c>
      <c r="C2262" s="32" t="s">
        <v>5209</v>
      </c>
      <c r="D2262" s="32" t="s">
        <v>463</v>
      </c>
      <c r="E2262" s="32" t="s">
        <v>4632</v>
      </c>
      <c r="F2262" s="30">
        <v>2017</v>
      </c>
      <c r="G2262" s="23" t="s">
        <v>5210</v>
      </c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  <c r="T2262" s="12"/>
      <c r="U2262" s="12"/>
      <c r="V2262" s="12"/>
      <c r="W2262" s="12"/>
      <c r="X2262" s="12"/>
      <c r="Y2262" s="12"/>
      <c r="Z2262" s="12"/>
      <c r="AA2262" s="12"/>
      <c r="AB2262" s="12"/>
      <c r="AC2262" s="12"/>
      <c r="AD2262" s="12"/>
      <c r="AE2262" s="12"/>
      <c r="AF2262" s="12"/>
      <c r="AG2262" s="12"/>
      <c r="AH2262" s="12"/>
      <c r="AI2262" s="12"/>
      <c r="AJ2262" s="12"/>
      <c r="AK2262" s="12"/>
      <c r="AL2262" s="12"/>
      <c r="AM2262" s="12"/>
      <c r="AN2262" s="12"/>
      <c r="AO2262" s="12"/>
      <c r="AP2262" s="12"/>
      <c r="AQ2262" s="12"/>
      <c r="AR2262" s="12"/>
      <c r="AS2262" s="12"/>
      <c r="AT2262" s="12"/>
      <c r="AU2262" s="12"/>
    </row>
    <row r="2263" spans="1:47" x14ac:dyDescent="0.25">
      <c r="A2263" s="30" t="s">
        <v>245</v>
      </c>
      <c r="B2263" s="31" t="s">
        <v>5211</v>
      </c>
      <c r="C2263" s="32" t="s">
        <v>4654</v>
      </c>
      <c r="D2263" s="32"/>
      <c r="E2263" s="32" t="s">
        <v>799</v>
      </c>
      <c r="F2263" s="30">
        <v>2017</v>
      </c>
      <c r="G2263" s="23" t="s">
        <v>5212</v>
      </c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  <c r="T2263" s="12"/>
      <c r="U2263" s="12"/>
      <c r="V2263" s="12"/>
      <c r="W2263" s="12"/>
      <c r="X2263" s="12"/>
      <c r="Y2263" s="12"/>
      <c r="Z2263" s="12"/>
      <c r="AA2263" s="12"/>
      <c r="AB2263" s="12"/>
      <c r="AC2263" s="12"/>
      <c r="AD2263" s="12"/>
      <c r="AE2263" s="12"/>
      <c r="AF2263" s="12"/>
      <c r="AG2263" s="12"/>
      <c r="AH2263" s="12"/>
      <c r="AI2263" s="12"/>
      <c r="AJ2263" s="12"/>
      <c r="AK2263" s="12"/>
      <c r="AL2263" s="12"/>
      <c r="AM2263" s="12"/>
      <c r="AN2263" s="12"/>
      <c r="AO2263" s="12"/>
      <c r="AP2263" s="12"/>
      <c r="AQ2263" s="12"/>
      <c r="AR2263" s="12"/>
      <c r="AS2263" s="12"/>
      <c r="AT2263" s="12"/>
      <c r="AU2263" s="12"/>
    </row>
    <row r="2264" spans="1:47" x14ac:dyDescent="0.25">
      <c r="A2264" s="30" t="s">
        <v>245</v>
      </c>
      <c r="B2264" s="31" t="s">
        <v>5213</v>
      </c>
      <c r="C2264" s="32" t="s">
        <v>3667</v>
      </c>
      <c r="D2264" s="32" t="s">
        <v>5214</v>
      </c>
      <c r="E2264" s="32" t="s">
        <v>5070</v>
      </c>
      <c r="F2264" s="30">
        <v>2017</v>
      </c>
      <c r="G2264" s="23" t="s">
        <v>5215</v>
      </c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  <c r="AE2264" s="12"/>
      <c r="AF2264" s="12"/>
      <c r="AG2264" s="12"/>
      <c r="AH2264" s="12"/>
      <c r="AI2264" s="12"/>
      <c r="AJ2264" s="12"/>
      <c r="AK2264" s="12"/>
      <c r="AL2264" s="12"/>
      <c r="AM2264" s="12"/>
      <c r="AN2264" s="12"/>
      <c r="AO2264" s="12"/>
      <c r="AP2264" s="12"/>
      <c r="AQ2264" s="12"/>
      <c r="AR2264" s="12"/>
      <c r="AS2264" s="12"/>
      <c r="AT2264" s="12"/>
      <c r="AU2264" s="12"/>
    </row>
    <row r="2265" spans="1:47" x14ac:dyDescent="0.25">
      <c r="A2265" s="30" t="s">
        <v>245</v>
      </c>
      <c r="B2265" s="31" t="s">
        <v>5216</v>
      </c>
      <c r="C2265" s="32" t="s">
        <v>2805</v>
      </c>
      <c r="D2265" s="32" t="s">
        <v>882</v>
      </c>
      <c r="E2265" s="32" t="s">
        <v>3654</v>
      </c>
      <c r="F2265" s="30">
        <v>2017</v>
      </c>
      <c r="G2265" s="23" t="s">
        <v>5217</v>
      </c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  <c r="AD2265" s="12"/>
      <c r="AE2265" s="12"/>
      <c r="AF2265" s="12"/>
      <c r="AG2265" s="12"/>
      <c r="AH2265" s="12"/>
      <c r="AI2265" s="12"/>
      <c r="AJ2265" s="12"/>
      <c r="AK2265" s="12"/>
      <c r="AL2265" s="12"/>
      <c r="AM2265" s="12"/>
      <c r="AN2265" s="12"/>
      <c r="AO2265" s="12"/>
      <c r="AP2265" s="12"/>
      <c r="AQ2265" s="12"/>
      <c r="AR2265" s="12"/>
      <c r="AS2265" s="12"/>
      <c r="AT2265" s="12"/>
      <c r="AU2265" s="12"/>
    </row>
    <row r="2266" spans="1:47" x14ac:dyDescent="0.25">
      <c r="A2266" s="30" t="s">
        <v>52</v>
      </c>
      <c r="B2266" s="31" t="s">
        <v>5149</v>
      </c>
      <c r="C2266" s="32" t="s">
        <v>4736</v>
      </c>
      <c r="D2266" s="32"/>
      <c r="E2266" s="32" t="s">
        <v>4013</v>
      </c>
      <c r="F2266" s="30">
        <v>2017</v>
      </c>
      <c r="G2266" s="23" t="s">
        <v>5150</v>
      </c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  <c r="T2266" s="12"/>
      <c r="U2266" s="12"/>
      <c r="V2266" s="12"/>
      <c r="W2266" s="12"/>
      <c r="X2266" s="12"/>
      <c r="Y2266" s="12"/>
      <c r="Z2266" s="12"/>
      <c r="AA2266" s="12"/>
      <c r="AB2266" s="12"/>
      <c r="AC2266" s="12"/>
      <c r="AD2266" s="12"/>
      <c r="AE2266" s="12"/>
      <c r="AF2266" s="12"/>
      <c r="AG2266" s="12"/>
      <c r="AH2266" s="12"/>
      <c r="AI2266" s="12"/>
      <c r="AJ2266" s="12"/>
      <c r="AK2266" s="12"/>
      <c r="AL2266" s="12"/>
      <c r="AM2266" s="12"/>
      <c r="AN2266" s="12"/>
      <c r="AO2266" s="12"/>
      <c r="AP2266" s="12"/>
      <c r="AQ2266" s="12"/>
      <c r="AR2266" s="12"/>
      <c r="AS2266" s="12"/>
      <c r="AT2266" s="12"/>
      <c r="AU2266" s="12"/>
    </row>
    <row r="2267" spans="1:47" x14ac:dyDescent="0.25">
      <c r="B2267" s="2"/>
      <c r="C2267" s="2"/>
      <c r="D2267" s="2"/>
      <c r="E2267" s="2"/>
      <c r="G2267" s="6"/>
    </row>
    <row r="2268" spans="1:47" x14ac:dyDescent="0.25">
      <c r="A2268" s="30" t="s">
        <v>52</v>
      </c>
      <c r="B2268" s="31" t="s">
        <v>5218</v>
      </c>
      <c r="C2268" s="32" t="s">
        <v>5219</v>
      </c>
      <c r="D2268" s="32"/>
      <c r="E2268" s="32" t="s">
        <v>4513</v>
      </c>
      <c r="F2268" s="30">
        <v>2018</v>
      </c>
      <c r="G2268" s="23" t="s">
        <v>5220</v>
      </c>
    </row>
    <row r="2269" spans="1:47" ht="12.75" customHeight="1" x14ac:dyDescent="0.25">
      <c r="A2269" s="30" t="s">
        <v>52</v>
      </c>
      <c r="B2269" s="32" t="s">
        <v>5221</v>
      </c>
      <c r="C2269" s="32" t="s">
        <v>2325</v>
      </c>
      <c r="D2269" s="32"/>
      <c r="E2269" s="32" t="s">
        <v>782</v>
      </c>
      <c r="F2269" s="30">
        <v>2018</v>
      </c>
      <c r="G2269" s="12" t="s">
        <v>5222</v>
      </c>
    </row>
    <row r="2270" spans="1:47" x14ac:dyDescent="0.25">
      <c r="A2270" s="30" t="s">
        <v>52</v>
      </c>
      <c r="B2270" s="31" t="s">
        <v>5223</v>
      </c>
      <c r="C2270" s="32" t="s">
        <v>4458</v>
      </c>
      <c r="D2270" s="32" t="s">
        <v>774</v>
      </c>
      <c r="E2270" s="32" t="s">
        <v>1028</v>
      </c>
      <c r="F2270" s="30">
        <v>2018</v>
      </c>
      <c r="G2270" s="23" t="s">
        <v>5224</v>
      </c>
    </row>
    <row r="2271" spans="1:47" x14ac:dyDescent="0.25">
      <c r="A2271" s="30" t="s">
        <v>52</v>
      </c>
      <c r="B2271" s="31" t="s">
        <v>2871</v>
      </c>
      <c r="C2271" s="32" t="s">
        <v>3884</v>
      </c>
      <c r="D2271" s="32"/>
      <c r="E2271" s="32" t="s">
        <v>4994</v>
      </c>
      <c r="F2271" s="30">
        <v>2018</v>
      </c>
      <c r="G2271" s="23" t="s">
        <v>5225</v>
      </c>
    </row>
    <row r="2272" spans="1:47" ht="14.25" customHeight="1" x14ac:dyDescent="0.25">
      <c r="A2272" s="30" t="s">
        <v>52</v>
      </c>
      <c r="B2272" s="31" t="s">
        <v>5226</v>
      </c>
      <c r="C2272" s="32" t="s">
        <v>5227</v>
      </c>
      <c r="D2272" s="32"/>
      <c r="E2272" s="32" t="s">
        <v>2747</v>
      </c>
      <c r="F2272" s="30">
        <v>2018</v>
      </c>
      <c r="G2272" s="23" t="s">
        <v>5228</v>
      </c>
    </row>
    <row r="2273" spans="1:7" x14ac:dyDescent="0.25">
      <c r="A2273" s="30" t="s">
        <v>52</v>
      </c>
      <c r="B2273" s="31" t="s">
        <v>5229</v>
      </c>
      <c r="C2273" s="32" t="s">
        <v>5230</v>
      </c>
      <c r="D2273" s="32"/>
      <c r="E2273" s="32" t="s">
        <v>5231</v>
      </c>
      <c r="F2273" s="30">
        <v>2018</v>
      </c>
      <c r="G2273" s="23" t="s">
        <v>5232</v>
      </c>
    </row>
    <row r="2274" spans="1:7" x14ac:dyDescent="0.25">
      <c r="A2274" s="30" t="s">
        <v>52</v>
      </c>
      <c r="B2274" s="32" t="s">
        <v>5233</v>
      </c>
      <c r="C2274" s="32" t="s">
        <v>5234</v>
      </c>
      <c r="D2274" s="32" t="s">
        <v>3788</v>
      </c>
      <c r="E2274" s="32" t="s">
        <v>4751</v>
      </c>
      <c r="F2274" s="30">
        <v>2018</v>
      </c>
      <c r="G2274" s="23" t="s">
        <v>5235</v>
      </c>
    </row>
    <row r="2275" spans="1:7" x14ac:dyDescent="0.25">
      <c r="A2275" s="30" t="s">
        <v>52</v>
      </c>
      <c r="B2275" s="32" t="s">
        <v>5236</v>
      </c>
      <c r="C2275" s="32" t="s">
        <v>2383</v>
      </c>
      <c r="D2275" s="32"/>
      <c r="E2275" s="32" t="s">
        <v>5237</v>
      </c>
      <c r="F2275" s="30">
        <v>2018</v>
      </c>
      <c r="G2275" s="12" t="s">
        <v>5238</v>
      </c>
    </row>
    <row r="2276" spans="1:7" x14ac:dyDescent="0.25">
      <c r="A2276" s="34" t="s">
        <v>52</v>
      </c>
      <c r="B2276" s="31" t="s">
        <v>481</v>
      </c>
      <c r="C2276" s="32" t="s">
        <v>4576</v>
      </c>
      <c r="D2276" s="32"/>
      <c r="E2276" s="32" t="s">
        <v>3450</v>
      </c>
      <c r="F2276" s="30">
        <v>2018</v>
      </c>
      <c r="G2276" s="23" t="s">
        <v>5239</v>
      </c>
    </row>
    <row r="2277" spans="1:7" x14ac:dyDescent="0.25">
      <c r="A2277" s="30" t="s">
        <v>52</v>
      </c>
      <c r="B2277" s="31" t="s">
        <v>5240</v>
      </c>
      <c r="C2277" s="32" t="s">
        <v>5241</v>
      </c>
      <c r="D2277" s="32" t="s">
        <v>932</v>
      </c>
      <c r="E2277" s="32" t="s">
        <v>5242</v>
      </c>
      <c r="F2277" s="30">
        <v>2018</v>
      </c>
      <c r="G2277" s="23" t="s">
        <v>5243</v>
      </c>
    </row>
    <row r="2278" spans="1:7" x14ac:dyDescent="0.25">
      <c r="A2278" s="30" t="s">
        <v>52</v>
      </c>
      <c r="B2278" s="31" t="s">
        <v>5244</v>
      </c>
      <c r="C2278" s="32" t="s">
        <v>3175</v>
      </c>
      <c r="D2278" s="32" t="s">
        <v>3591</v>
      </c>
      <c r="E2278" s="32" t="s">
        <v>5245</v>
      </c>
      <c r="F2278" s="30">
        <v>2018</v>
      </c>
      <c r="G2278" s="23" t="s">
        <v>5246</v>
      </c>
    </row>
    <row r="2279" spans="1:7" x14ac:dyDescent="0.25">
      <c r="A2279" s="30" t="s">
        <v>52</v>
      </c>
      <c r="B2279" s="31" t="s">
        <v>5247</v>
      </c>
      <c r="C2279" s="32" t="s">
        <v>2125</v>
      </c>
      <c r="D2279" s="32"/>
      <c r="E2279" s="32" t="s">
        <v>5248</v>
      </c>
      <c r="F2279" s="30">
        <v>2018</v>
      </c>
      <c r="G2279" s="23" t="s">
        <v>5249</v>
      </c>
    </row>
    <row r="2280" spans="1:7" x14ac:dyDescent="0.25">
      <c r="A2280" s="30" t="s">
        <v>52</v>
      </c>
      <c r="B2280" s="31" t="s">
        <v>5250</v>
      </c>
      <c r="C2280" s="32" t="s">
        <v>1706</v>
      </c>
      <c r="D2280" s="32" t="s">
        <v>76</v>
      </c>
      <c r="E2280" s="32" t="s">
        <v>5242</v>
      </c>
      <c r="F2280" s="30">
        <v>2018</v>
      </c>
      <c r="G2280" s="23" t="s">
        <v>5251</v>
      </c>
    </row>
    <row r="2281" spans="1:7" x14ac:dyDescent="0.25">
      <c r="A2281" s="30" t="s">
        <v>52</v>
      </c>
      <c r="B2281" s="31" t="s">
        <v>5252</v>
      </c>
      <c r="C2281" s="32" t="s">
        <v>3242</v>
      </c>
      <c r="D2281" s="32" t="s">
        <v>5253</v>
      </c>
      <c r="E2281" s="32" t="s">
        <v>4751</v>
      </c>
      <c r="F2281" s="30">
        <v>2018</v>
      </c>
      <c r="G2281" s="12" t="s">
        <v>5254</v>
      </c>
    </row>
    <row r="2282" spans="1:7" x14ac:dyDescent="0.25">
      <c r="A2282" s="30" t="s">
        <v>52</v>
      </c>
      <c r="B2282" s="31" t="s">
        <v>5255</v>
      </c>
      <c r="C2282" s="32" t="s">
        <v>5256</v>
      </c>
      <c r="D2282" s="32"/>
      <c r="E2282" s="32" t="s">
        <v>1400</v>
      </c>
      <c r="F2282" s="30">
        <v>2018</v>
      </c>
      <c r="G2282" s="23" t="s">
        <v>5257</v>
      </c>
    </row>
    <row r="2283" spans="1:7" x14ac:dyDescent="0.25">
      <c r="A2283" s="30" t="s">
        <v>52</v>
      </c>
      <c r="B2283" s="31" t="s">
        <v>5258</v>
      </c>
      <c r="C2283" s="32" t="s">
        <v>5259</v>
      </c>
      <c r="D2283" s="32"/>
      <c r="E2283" s="32" t="s">
        <v>5260</v>
      </c>
      <c r="F2283" s="30">
        <v>2018</v>
      </c>
      <c r="G2283" s="23" t="s">
        <v>5261</v>
      </c>
    </row>
    <row r="2284" spans="1:7" x14ac:dyDescent="0.25">
      <c r="A2284" s="30" t="s">
        <v>52</v>
      </c>
      <c r="B2284" s="31" t="s">
        <v>54</v>
      </c>
      <c r="C2284" s="32" t="s">
        <v>812</v>
      </c>
      <c r="D2284" s="32"/>
      <c r="E2284" s="32" t="s">
        <v>4513</v>
      </c>
      <c r="F2284" s="30">
        <v>2018</v>
      </c>
      <c r="G2284" s="23" t="s">
        <v>5262</v>
      </c>
    </row>
    <row r="2285" spans="1:7" x14ac:dyDescent="0.25">
      <c r="A2285" s="30" t="s">
        <v>52</v>
      </c>
      <c r="B2285" s="31" t="s">
        <v>5263</v>
      </c>
      <c r="C2285" s="32" t="s">
        <v>2289</v>
      </c>
      <c r="D2285" s="32"/>
      <c r="E2285" s="32" t="s">
        <v>4994</v>
      </c>
      <c r="F2285" s="30">
        <v>2018</v>
      </c>
      <c r="G2285" s="12" t="s">
        <v>5264</v>
      </c>
    </row>
    <row r="2286" spans="1:7" x14ac:dyDescent="0.25">
      <c r="A2286" s="30" t="s">
        <v>52</v>
      </c>
      <c r="B2286" s="31" t="s">
        <v>5265</v>
      </c>
      <c r="C2286" s="32" t="s">
        <v>5266</v>
      </c>
      <c r="D2286" s="32" t="s">
        <v>101</v>
      </c>
      <c r="E2286" s="32" t="s">
        <v>3297</v>
      </c>
      <c r="F2286" s="30">
        <v>2018</v>
      </c>
      <c r="G2286" s="23" t="s">
        <v>5267</v>
      </c>
    </row>
    <row r="2287" spans="1:7" x14ac:dyDescent="0.25">
      <c r="A2287" s="34" t="s">
        <v>52</v>
      </c>
      <c r="B2287" s="31" t="s">
        <v>5268</v>
      </c>
      <c r="C2287" s="32" t="s">
        <v>2352</v>
      </c>
      <c r="D2287" s="32" t="s">
        <v>5269</v>
      </c>
      <c r="E2287" s="32" t="s">
        <v>5270</v>
      </c>
      <c r="F2287" s="30">
        <v>2018</v>
      </c>
      <c r="G2287" s="23" t="s">
        <v>5271</v>
      </c>
    </row>
    <row r="2288" spans="1:7" ht="12.75" customHeight="1" x14ac:dyDescent="0.25">
      <c r="A2288" s="30" t="s">
        <v>245</v>
      </c>
      <c r="B2288" s="31" t="s">
        <v>5272</v>
      </c>
      <c r="C2288" s="32" t="s">
        <v>1191</v>
      </c>
      <c r="D2288" s="32"/>
      <c r="E2288" s="32" t="s">
        <v>3654</v>
      </c>
      <c r="F2288" s="30">
        <v>2018</v>
      </c>
      <c r="G2288" s="23" t="s">
        <v>5273</v>
      </c>
    </row>
    <row r="2289" spans="1:7" ht="12" customHeight="1" x14ac:dyDescent="0.25">
      <c r="A2289" s="30" t="s">
        <v>245</v>
      </c>
      <c r="B2289" s="31" t="s">
        <v>3749</v>
      </c>
      <c r="C2289" s="32" t="s">
        <v>3750</v>
      </c>
      <c r="D2289" s="32" t="s">
        <v>1425</v>
      </c>
      <c r="E2289" s="32" t="s">
        <v>3160</v>
      </c>
      <c r="F2289" s="30">
        <v>2018</v>
      </c>
      <c r="G2289" s="23" t="s">
        <v>5274</v>
      </c>
    </row>
    <row r="2290" spans="1:7" x14ac:dyDescent="0.25">
      <c r="A2290" s="30" t="s">
        <v>245</v>
      </c>
      <c r="B2290" s="31" t="s">
        <v>5275</v>
      </c>
      <c r="C2290" s="32" t="s">
        <v>3771</v>
      </c>
      <c r="D2290" s="32"/>
      <c r="E2290" s="32" t="s">
        <v>4850</v>
      </c>
      <c r="F2290" s="30">
        <v>2018</v>
      </c>
      <c r="G2290" s="23" t="s">
        <v>5276</v>
      </c>
    </row>
    <row r="2291" spans="1:7" x14ac:dyDescent="0.25">
      <c r="A2291" s="30" t="s">
        <v>245</v>
      </c>
      <c r="B2291" s="31" t="s">
        <v>5277</v>
      </c>
      <c r="C2291" s="32" t="s">
        <v>5278</v>
      </c>
      <c r="D2291" s="32"/>
      <c r="E2291" s="32" t="s">
        <v>799</v>
      </c>
      <c r="F2291" s="30">
        <v>2018</v>
      </c>
      <c r="G2291" s="23" t="s">
        <v>5279</v>
      </c>
    </row>
    <row r="2292" spans="1:7" ht="12.75" customHeight="1" x14ac:dyDescent="0.25">
      <c r="A2292" s="30" t="s">
        <v>245</v>
      </c>
      <c r="B2292" s="31" t="s">
        <v>101</v>
      </c>
      <c r="C2292" s="32" t="s">
        <v>2882</v>
      </c>
      <c r="D2292" s="32" t="s">
        <v>4189</v>
      </c>
      <c r="E2292" s="32" t="s">
        <v>799</v>
      </c>
      <c r="F2292" s="30">
        <v>2018</v>
      </c>
      <c r="G2292" s="23" t="s">
        <v>5280</v>
      </c>
    </row>
    <row r="2293" spans="1:7" x14ac:dyDescent="0.25">
      <c r="A2293" s="30" t="s">
        <v>245</v>
      </c>
      <c r="B2293" s="31" t="s">
        <v>5050</v>
      </c>
      <c r="C2293" s="32" t="s">
        <v>3827</v>
      </c>
      <c r="D2293" s="32"/>
      <c r="E2293" s="32" t="s">
        <v>5245</v>
      </c>
      <c r="F2293" s="30">
        <v>2018</v>
      </c>
      <c r="G2293" s="23" t="s">
        <v>5281</v>
      </c>
    </row>
    <row r="2294" spans="1:7" x14ac:dyDescent="0.25">
      <c r="A2294" s="30" t="s">
        <v>245</v>
      </c>
      <c r="B2294" s="31" t="s">
        <v>5282</v>
      </c>
      <c r="C2294" s="32" t="s">
        <v>4760</v>
      </c>
      <c r="D2294" s="32" t="s">
        <v>3491</v>
      </c>
      <c r="E2294" s="32" t="s">
        <v>4521</v>
      </c>
      <c r="F2294" s="30">
        <v>2018</v>
      </c>
      <c r="G2294" s="23" t="s">
        <v>5283</v>
      </c>
    </row>
    <row r="2295" spans="1:7" ht="14.45" customHeight="1" x14ac:dyDescent="0.25">
      <c r="A2295" s="30" t="s">
        <v>245</v>
      </c>
      <c r="B2295" s="31" t="s">
        <v>5284</v>
      </c>
      <c r="C2295" s="32" t="s">
        <v>5285</v>
      </c>
      <c r="D2295" s="32"/>
      <c r="E2295" s="32" t="s">
        <v>3669</v>
      </c>
      <c r="F2295" s="30">
        <v>2018</v>
      </c>
      <c r="G2295" s="23" t="s">
        <v>5286</v>
      </c>
    </row>
    <row r="2296" spans="1:7" x14ac:dyDescent="0.25">
      <c r="A2296" s="30" t="s">
        <v>245</v>
      </c>
      <c r="B2296" s="31" t="s">
        <v>2332</v>
      </c>
      <c r="C2296" s="32" t="s">
        <v>2150</v>
      </c>
      <c r="D2296" s="32"/>
      <c r="E2296" s="32" t="s">
        <v>2301</v>
      </c>
      <c r="F2296" s="30">
        <v>2018</v>
      </c>
      <c r="G2296" s="23" t="s">
        <v>5287</v>
      </c>
    </row>
    <row r="2297" spans="1:7" x14ac:dyDescent="0.25">
      <c r="A2297" s="30" t="s">
        <v>245</v>
      </c>
      <c r="B2297" s="31" t="s">
        <v>5081</v>
      </c>
      <c r="C2297" s="32" t="s">
        <v>5288</v>
      </c>
      <c r="D2297" s="32" t="s">
        <v>339</v>
      </c>
      <c r="E2297" s="32" t="s">
        <v>3654</v>
      </c>
      <c r="F2297" s="30">
        <v>2018</v>
      </c>
      <c r="G2297" s="23" t="s">
        <v>5289</v>
      </c>
    </row>
    <row r="2298" spans="1:7" ht="14.45" customHeight="1" x14ac:dyDescent="0.25">
      <c r="G2298" s="6"/>
    </row>
    <row r="2299" spans="1:7" s="36" customFormat="1" ht="15.75" x14ac:dyDescent="0.25">
      <c r="A2299" s="35" t="s">
        <v>52</v>
      </c>
      <c r="B2299" s="36" t="s">
        <v>5290</v>
      </c>
      <c r="C2299" s="36" t="s">
        <v>5291</v>
      </c>
      <c r="D2299" s="36" t="s">
        <v>5292</v>
      </c>
      <c r="E2299" s="36" t="s">
        <v>4589</v>
      </c>
      <c r="F2299" s="35">
        <v>2019</v>
      </c>
      <c r="G2299" s="12" t="s">
        <v>5293</v>
      </c>
    </row>
    <row r="2300" spans="1:7" s="36" customFormat="1" ht="15.75" x14ac:dyDescent="0.25">
      <c r="A2300" s="35" t="s">
        <v>52</v>
      </c>
      <c r="B2300" s="36" t="s">
        <v>5294</v>
      </c>
      <c r="C2300" s="36" t="s">
        <v>5295</v>
      </c>
      <c r="E2300" s="36" t="s">
        <v>5296</v>
      </c>
      <c r="F2300" s="35">
        <v>2019</v>
      </c>
      <c r="G2300" s="12" t="s">
        <v>5297</v>
      </c>
    </row>
    <row r="2301" spans="1:7" s="36" customFormat="1" ht="15.75" x14ac:dyDescent="0.25">
      <c r="A2301" s="35" t="s">
        <v>52</v>
      </c>
      <c r="B2301" s="36" t="s">
        <v>3236</v>
      </c>
      <c r="C2301" s="36" t="s">
        <v>5298</v>
      </c>
      <c r="E2301" s="36" t="s">
        <v>4375</v>
      </c>
      <c r="F2301" s="35">
        <v>2019</v>
      </c>
      <c r="G2301" s="12" t="s">
        <v>5299</v>
      </c>
    </row>
    <row r="2302" spans="1:7" s="36" customFormat="1" ht="15.75" x14ac:dyDescent="0.25">
      <c r="A2302" s="35" t="s">
        <v>52</v>
      </c>
      <c r="B2302" s="36" t="s">
        <v>5300</v>
      </c>
      <c r="C2302" s="36" t="s">
        <v>5301</v>
      </c>
      <c r="E2302" s="36" t="s">
        <v>5153</v>
      </c>
      <c r="F2302" s="35">
        <v>2019</v>
      </c>
      <c r="G2302" s="12" t="s">
        <v>5302</v>
      </c>
    </row>
    <row r="2303" spans="1:7" s="36" customFormat="1" ht="15.75" x14ac:dyDescent="0.25">
      <c r="A2303" s="35" t="s">
        <v>52</v>
      </c>
      <c r="B2303" s="36" t="s">
        <v>5303</v>
      </c>
      <c r="C2303" s="36" t="s">
        <v>3710</v>
      </c>
      <c r="E2303" s="36" t="s">
        <v>5304</v>
      </c>
      <c r="F2303" s="35">
        <v>2019</v>
      </c>
      <c r="G2303" s="12" t="s">
        <v>5305</v>
      </c>
    </row>
    <row r="2304" spans="1:7" s="36" customFormat="1" ht="15.75" x14ac:dyDescent="0.25">
      <c r="A2304" s="35" t="s">
        <v>52</v>
      </c>
      <c r="B2304" s="36" t="s">
        <v>5306</v>
      </c>
      <c r="C2304" s="36" t="s">
        <v>5307</v>
      </c>
      <c r="D2304" s="36" t="s">
        <v>5308</v>
      </c>
      <c r="E2304" s="36" t="s">
        <v>481</v>
      </c>
      <c r="F2304" s="35">
        <v>2019</v>
      </c>
      <c r="G2304" s="12" t="s">
        <v>5309</v>
      </c>
    </row>
    <row r="2305" spans="1:22" s="36" customFormat="1" ht="15.75" x14ac:dyDescent="0.25">
      <c r="A2305" s="35" t="s">
        <v>52</v>
      </c>
      <c r="B2305" s="36" t="s">
        <v>5310</v>
      </c>
      <c r="C2305" s="36" t="s">
        <v>3515</v>
      </c>
      <c r="D2305" s="36" t="s">
        <v>5311</v>
      </c>
      <c r="E2305" s="36" t="s">
        <v>481</v>
      </c>
      <c r="F2305" s="35">
        <v>2019</v>
      </c>
      <c r="G2305" s="12" t="s">
        <v>5312</v>
      </c>
    </row>
    <row r="2306" spans="1:22" s="36" customFormat="1" ht="15.75" x14ac:dyDescent="0.25">
      <c r="A2306" s="35" t="s">
        <v>52</v>
      </c>
      <c r="B2306" s="36" t="s">
        <v>2619</v>
      </c>
      <c r="C2306" s="36" t="s">
        <v>1668</v>
      </c>
      <c r="D2306" s="36" t="s">
        <v>5313</v>
      </c>
      <c r="E2306" s="36" t="s">
        <v>5314</v>
      </c>
      <c r="F2306" s="35">
        <v>2019</v>
      </c>
      <c r="G2306" s="12" t="s">
        <v>5315</v>
      </c>
    </row>
    <row r="2307" spans="1:22" s="36" customFormat="1" ht="15.75" x14ac:dyDescent="0.25">
      <c r="A2307" s="35" t="s">
        <v>52</v>
      </c>
      <c r="B2307" s="36" t="s">
        <v>5316</v>
      </c>
      <c r="C2307" s="36" t="s">
        <v>5317</v>
      </c>
      <c r="D2307" s="36" t="s">
        <v>5318</v>
      </c>
      <c r="E2307" s="36" t="s">
        <v>2747</v>
      </c>
      <c r="F2307" s="35">
        <v>2019</v>
      </c>
      <c r="G2307" s="37" t="s">
        <v>5319</v>
      </c>
    </row>
    <row r="2308" spans="1:22" s="36" customFormat="1" ht="15.75" x14ac:dyDescent="0.25">
      <c r="A2308" s="35" t="s">
        <v>52</v>
      </c>
      <c r="B2308" s="36" t="s">
        <v>5320</v>
      </c>
      <c r="C2308" s="36" t="s">
        <v>800</v>
      </c>
      <c r="D2308" s="36" t="s">
        <v>1126</v>
      </c>
      <c r="E2308" s="36" t="s">
        <v>3654</v>
      </c>
      <c r="F2308" s="35">
        <v>2019</v>
      </c>
      <c r="G2308" s="12" t="s">
        <v>5321</v>
      </c>
    </row>
    <row r="2309" spans="1:22" s="36" customFormat="1" ht="15.75" x14ac:dyDescent="0.25">
      <c r="A2309" s="35" t="s">
        <v>52</v>
      </c>
      <c r="B2309" s="36" t="s">
        <v>5322</v>
      </c>
      <c r="C2309" s="36" t="s">
        <v>20</v>
      </c>
      <c r="D2309" s="36" t="s">
        <v>101</v>
      </c>
      <c r="E2309" s="36" t="s">
        <v>3450</v>
      </c>
      <c r="F2309" s="35">
        <v>2019</v>
      </c>
      <c r="G2309" s="12" t="s">
        <v>5323</v>
      </c>
    </row>
    <row r="2310" spans="1:22" s="36" customFormat="1" ht="15.75" x14ac:dyDescent="0.25">
      <c r="A2310" s="35" t="s">
        <v>52</v>
      </c>
      <c r="B2310" s="36" t="s">
        <v>5324</v>
      </c>
      <c r="C2310" s="36" t="s">
        <v>5325</v>
      </c>
      <c r="D2310" s="36" t="s">
        <v>5326</v>
      </c>
      <c r="E2310" s="36" t="s">
        <v>5242</v>
      </c>
      <c r="F2310" s="35">
        <v>2019</v>
      </c>
      <c r="G2310" s="12" t="s">
        <v>5327</v>
      </c>
    </row>
    <row r="2311" spans="1:22" s="36" customFormat="1" ht="15.75" x14ac:dyDescent="0.25">
      <c r="A2311" s="35" t="s">
        <v>52</v>
      </c>
      <c r="B2311" s="36" t="s">
        <v>3640</v>
      </c>
      <c r="C2311" s="36" t="s">
        <v>5328</v>
      </c>
      <c r="D2311" s="36" t="s">
        <v>5329</v>
      </c>
      <c r="E2311" s="36" t="s">
        <v>4477</v>
      </c>
      <c r="F2311" s="35">
        <v>2019</v>
      </c>
      <c r="G2311" s="12" t="s">
        <v>5330</v>
      </c>
    </row>
    <row r="2312" spans="1:22" s="36" customFormat="1" ht="15.75" x14ac:dyDescent="0.25">
      <c r="A2312" s="35" t="s">
        <v>52</v>
      </c>
      <c r="B2312" s="36" t="s">
        <v>54</v>
      </c>
      <c r="C2312" s="36" t="s">
        <v>581</v>
      </c>
      <c r="E2312" s="36" t="s">
        <v>5331</v>
      </c>
      <c r="F2312" s="35">
        <v>2019</v>
      </c>
      <c r="G2312" s="12" t="s">
        <v>5332</v>
      </c>
    </row>
    <row r="2313" spans="1:22" s="36" customFormat="1" ht="15.75" x14ac:dyDescent="0.25">
      <c r="A2313" s="35" t="s">
        <v>245</v>
      </c>
      <c r="B2313" s="36" t="s">
        <v>5333</v>
      </c>
      <c r="C2313" s="36" t="s">
        <v>5334</v>
      </c>
      <c r="D2313" s="36" t="s">
        <v>466</v>
      </c>
      <c r="E2313" s="36" t="s">
        <v>2325</v>
      </c>
      <c r="F2313" s="35">
        <v>2019</v>
      </c>
      <c r="G2313" s="12" t="s">
        <v>5335</v>
      </c>
    </row>
    <row r="2314" spans="1:22" s="36" customFormat="1" ht="15.75" x14ac:dyDescent="0.25">
      <c r="A2314" s="35" t="s">
        <v>245</v>
      </c>
      <c r="B2314" s="36" t="s">
        <v>5336</v>
      </c>
      <c r="C2314" s="36" t="s">
        <v>5337</v>
      </c>
      <c r="D2314" s="36" t="s">
        <v>467</v>
      </c>
      <c r="E2314" s="36" t="s">
        <v>3339</v>
      </c>
      <c r="F2314" s="35">
        <v>2019</v>
      </c>
      <c r="G2314" s="12" t="s">
        <v>5338</v>
      </c>
    </row>
    <row r="2315" spans="1:22" s="36" customFormat="1" ht="15.6" customHeight="1" x14ac:dyDescent="0.25">
      <c r="A2315" s="35" t="s">
        <v>245</v>
      </c>
      <c r="B2315" s="36" t="s">
        <v>5339</v>
      </c>
      <c r="C2315" s="36" t="s">
        <v>5340</v>
      </c>
      <c r="D2315" s="36" t="s">
        <v>2588</v>
      </c>
      <c r="E2315" s="36" t="s">
        <v>3339</v>
      </c>
      <c r="F2315" s="35">
        <v>2019</v>
      </c>
      <c r="G2315" s="37" t="s">
        <v>5341</v>
      </c>
    </row>
    <row r="2316" spans="1:22" s="36" customFormat="1" ht="15.75" x14ac:dyDescent="0.25">
      <c r="A2316" s="35" t="s">
        <v>245</v>
      </c>
      <c r="B2316" s="36" t="s">
        <v>3532</v>
      </c>
      <c r="C2316" s="36" t="s">
        <v>597</v>
      </c>
      <c r="D2316" s="36" t="s">
        <v>417</v>
      </c>
      <c r="E2316" s="36" t="s">
        <v>343</v>
      </c>
      <c r="F2316" s="35">
        <v>2019</v>
      </c>
      <c r="G2316" s="12" t="s">
        <v>5342</v>
      </c>
    </row>
    <row r="2317" spans="1:22" s="36" customFormat="1" ht="15.75" x14ac:dyDescent="0.25">
      <c r="A2317" s="35" t="s">
        <v>245</v>
      </c>
      <c r="B2317" s="36" t="s">
        <v>347</v>
      </c>
      <c r="C2317" s="36" t="s">
        <v>5343</v>
      </c>
      <c r="E2317" s="36" t="s">
        <v>3339</v>
      </c>
      <c r="F2317" s="35">
        <v>2019</v>
      </c>
      <c r="G2317" s="12" t="s">
        <v>5344</v>
      </c>
    </row>
    <row r="2318" spans="1:22" s="36" customFormat="1" ht="14.45" customHeight="1" x14ac:dyDescent="0.25">
      <c r="A2318" s="35" t="s">
        <v>245</v>
      </c>
      <c r="B2318" s="36" t="s">
        <v>5345</v>
      </c>
      <c r="C2318" s="36" t="s">
        <v>380</v>
      </c>
      <c r="D2318" s="36" t="s">
        <v>774</v>
      </c>
      <c r="E2318" s="36" t="s">
        <v>5346</v>
      </c>
      <c r="F2318" s="35">
        <v>2019</v>
      </c>
      <c r="G2318" s="12" t="s">
        <v>5347</v>
      </c>
    </row>
    <row r="2319" spans="1:22" s="36" customFormat="1" ht="15.75" x14ac:dyDescent="0.25">
      <c r="A2319" s="35" t="s">
        <v>245</v>
      </c>
      <c r="B2319" s="36" t="s">
        <v>568</v>
      </c>
      <c r="C2319" s="36" t="s">
        <v>5348</v>
      </c>
      <c r="D2319" s="36" t="s">
        <v>5349</v>
      </c>
      <c r="E2319" s="36" t="s">
        <v>4477</v>
      </c>
      <c r="F2319" s="35">
        <v>2019</v>
      </c>
      <c r="G2319" s="12" t="s">
        <v>5350</v>
      </c>
    </row>
    <row r="2320" spans="1:22" s="36" customFormat="1" ht="15.75" x14ac:dyDescent="0.25">
      <c r="A2320" s="35" t="s">
        <v>245</v>
      </c>
      <c r="B2320" s="36" t="s">
        <v>2648</v>
      </c>
      <c r="C2320" s="36" t="s">
        <v>5351</v>
      </c>
      <c r="E2320" s="36" t="s">
        <v>4477</v>
      </c>
      <c r="F2320" s="35">
        <v>2019</v>
      </c>
      <c r="G2320" s="12" t="s">
        <v>5352</v>
      </c>
      <c r="H2320" s="38"/>
      <c r="I2320" s="38"/>
      <c r="J2320" s="38"/>
      <c r="K2320" s="38"/>
      <c r="L2320" s="38"/>
      <c r="M2320" s="38"/>
      <c r="N2320" s="38"/>
      <c r="O2320" s="38"/>
      <c r="P2320" s="38"/>
      <c r="Q2320" s="38"/>
      <c r="R2320" s="38"/>
      <c r="S2320" s="38"/>
      <c r="T2320" s="38"/>
      <c r="U2320" s="38"/>
      <c r="V2320" s="38"/>
    </row>
    <row r="2321" spans="1:7" x14ac:dyDescent="0.25">
      <c r="G2321" s="6"/>
    </row>
    <row r="2322" spans="1:7" ht="15.75" x14ac:dyDescent="0.25">
      <c r="A2322" s="35" t="s">
        <v>52</v>
      </c>
      <c r="B2322" s="38" t="s">
        <v>5353</v>
      </c>
      <c r="C2322" s="36" t="s">
        <v>5354</v>
      </c>
      <c r="D2322" s="36"/>
      <c r="E2322" s="36" t="s">
        <v>5355</v>
      </c>
      <c r="F2322" s="35">
        <v>2020</v>
      </c>
      <c r="G2322" s="12" t="s">
        <v>5356</v>
      </c>
    </row>
    <row r="2323" spans="1:7" ht="15.75" x14ac:dyDescent="0.25">
      <c r="A2323" s="35" t="s">
        <v>52</v>
      </c>
      <c r="B2323" s="38" t="s">
        <v>5357</v>
      </c>
      <c r="C2323" s="36" t="s">
        <v>1424</v>
      </c>
      <c r="D2323" s="36"/>
      <c r="E2323" s="36" t="s">
        <v>5331</v>
      </c>
      <c r="F2323" s="35">
        <v>2020</v>
      </c>
      <c r="G2323" s="12" t="s">
        <v>5358</v>
      </c>
    </row>
    <row r="2324" spans="1:7" ht="15.75" x14ac:dyDescent="0.25">
      <c r="A2324" s="35" t="s">
        <v>52</v>
      </c>
      <c r="B2324" s="36" t="s">
        <v>5359</v>
      </c>
      <c r="C2324" s="36" t="s">
        <v>5360</v>
      </c>
      <c r="D2324" s="36" t="s">
        <v>5361</v>
      </c>
      <c r="E2324" s="36" t="s">
        <v>5362</v>
      </c>
      <c r="F2324" s="35">
        <v>2020</v>
      </c>
      <c r="G2324" s="12" t="s">
        <v>5363</v>
      </c>
    </row>
    <row r="2325" spans="1:7" ht="15.75" x14ac:dyDescent="0.25">
      <c r="A2325" s="35" t="s">
        <v>52</v>
      </c>
      <c r="B2325" s="38" t="s">
        <v>5364</v>
      </c>
      <c r="C2325" s="38" t="s">
        <v>5365</v>
      </c>
      <c r="D2325" s="38" t="s">
        <v>5366</v>
      </c>
      <c r="E2325" s="36" t="s">
        <v>3669</v>
      </c>
      <c r="F2325" s="35">
        <v>2020</v>
      </c>
      <c r="G2325" s="12" t="s">
        <v>5367</v>
      </c>
    </row>
    <row r="2326" spans="1:7" ht="15.75" x14ac:dyDescent="0.25">
      <c r="A2326" s="35" t="s">
        <v>52</v>
      </c>
      <c r="B2326" s="38" t="s">
        <v>312</v>
      </c>
      <c r="C2326" s="38" t="s">
        <v>696</v>
      </c>
      <c r="D2326" s="38" t="s">
        <v>350</v>
      </c>
      <c r="E2326" s="36" t="s">
        <v>5362</v>
      </c>
      <c r="F2326" s="35">
        <v>2020</v>
      </c>
      <c r="G2326" s="12" t="s">
        <v>5368</v>
      </c>
    </row>
    <row r="2327" spans="1:7" s="12" customFormat="1" x14ac:dyDescent="0.25">
      <c r="A2327" s="39" t="s">
        <v>52</v>
      </c>
      <c r="B2327" s="37" t="s">
        <v>1528</v>
      </c>
      <c r="C2327" s="37" t="s">
        <v>2336</v>
      </c>
      <c r="D2327" s="37" t="s">
        <v>5369</v>
      </c>
      <c r="E2327" s="37" t="s">
        <v>1400</v>
      </c>
      <c r="F2327" s="39">
        <v>2020</v>
      </c>
      <c r="G2327" s="12" t="s">
        <v>5370</v>
      </c>
    </row>
    <row r="2328" spans="1:7" s="12" customFormat="1" x14ac:dyDescent="0.25">
      <c r="A2328" s="39" t="s">
        <v>52</v>
      </c>
      <c r="B2328" s="37" t="s">
        <v>3774</v>
      </c>
      <c r="C2328" s="37" t="s">
        <v>3808</v>
      </c>
      <c r="D2328" s="37" t="s">
        <v>1668</v>
      </c>
      <c r="E2328" s="37" t="s">
        <v>481</v>
      </c>
      <c r="F2328" s="39">
        <v>2020</v>
      </c>
      <c r="G2328" s="12" t="s">
        <v>5371</v>
      </c>
    </row>
    <row r="2329" spans="1:7" s="12" customFormat="1" x14ac:dyDescent="0.25">
      <c r="A2329" s="39" t="s">
        <v>52</v>
      </c>
      <c r="B2329" s="37" t="s">
        <v>5372</v>
      </c>
      <c r="C2329" s="37" t="s">
        <v>5373</v>
      </c>
      <c r="D2329" s="37"/>
      <c r="E2329" s="37" t="s">
        <v>4521</v>
      </c>
      <c r="F2329" s="39">
        <v>2020</v>
      </c>
      <c r="G2329" s="12" t="s">
        <v>5374</v>
      </c>
    </row>
    <row r="2330" spans="1:7" s="12" customFormat="1" x14ac:dyDescent="0.25">
      <c r="A2330" s="39" t="s">
        <v>52</v>
      </c>
      <c r="B2330" s="37" t="s">
        <v>5375</v>
      </c>
      <c r="C2330" s="37" t="s">
        <v>2325</v>
      </c>
      <c r="D2330" s="37" t="s">
        <v>17</v>
      </c>
      <c r="E2330" s="37" t="s">
        <v>1028</v>
      </c>
      <c r="F2330" s="39">
        <v>2020</v>
      </c>
      <c r="G2330" s="12" t="s">
        <v>5376</v>
      </c>
    </row>
    <row r="2331" spans="1:7" s="12" customFormat="1" x14ac:dyDescent="0.25">
      <c r="A2331" s="39" t="s">
        <v>52</v>
      </c>
      <c r="B2331" s="37" t="s">
        <v>5377</v>
      </c>
      <c r="C2331" s="37" t="s">
        <v>5378</v>
      </c>
      <c r="D2331" s="37"/>
      <c r="E2331" s="37" t="s">
        <v>5379</v>
      </c>
      <c r="F2331" s="39">
        <v>2020</v>
      </c>
      <c r="G2331" s="12" t="s">
        <v>5380</v>
      </c>
    </row>
    <row r="2332" spans="1:7" s="12" customFormat="1" x14ac:dyDescent="0.25">
      <c r="A2332" s="39" t="s">
        <v>245</v>
      </c>
      <c r="B2332" s="37" t="s">
        <v>5165</v>
      </c>
      <c r="C2332" s="37" t="s">
        <v>4467</v>
      </c>
      <c r="D2332" s="37"/>
      <c r="E2332" s="37" t="s">
        <v>5381</v>
      </c>
      <c r="F2332" s="39">
        <v>2020</v>
      </c>
      <c r="G2332" s="12" t="s">
        <v>5382</v>
      </c>
    </row>
    <row r="2333" spans="1:7" s="12" customFormat="1" x14ac:dyDescent="0.25">
      <c r="A2333" s="39" t="s">
        <v>245</v>
      </c>
      <c r="B2333" s="12" t="s">
        <v>3595</v>
      </c>
      <c r="C2333" s="37" t="s">
        <v>409</v>
      </c>
      <c r="D2333" s="37"/>
      <c r="E2333" s="37" t="s">
        <v>1028</v>
      </c>
      <c r="F2333" s="39">
        <v>2020</v>
      </c>
      <c r="G2333" s="12" t="s">
        <v>5383</v>
      </c>
    </row>
    <row r="2334" spans="1:7" s="12" customFormat="1" x14ac:dyDescent="0.25">
      <c r="A2334" s="39" t="s">
        <v>245</v>
      </c>
      <c r="B2334" s="37" t="s">
        <v>5384</v>
      </c>
      <c r="C2334" s="37" t="s">
        <v>1275</v>
      </c>
      <c r="D2334" s="37" t="s">
        <v>435</v>
      </c>
      <c r="E2334" s="37" t="s">
        <v>2917</v>
      </c>
      <c r="F2334" s="39">
        <v>2020</v>
      </c>
      <c r="G2334" s="12" t="s">
        <v>5385</v>
      </c>
    </row>
    <row r="2335" spans="1:7" s="12" customFormat="1" x14ac:dyDescent="0.25">
      <c r="A2335" s="39" t="s">
        <v>245</v>
      </c>
      <c r="B2335" s="37" t="s">
        <v>5386</v>
      </c>
      <c r="C2335" s="37" t="s">
        <v>2613</v>
      </c>
      <c r="D2335" s="37" t="s">
        <v>2526</v>
      </c>
      <c r="E2335" s="37" t="s">
        <v>4850</v>
      </c>
      <c r="F2335" s="39">
        <v>2020</v>
      </c>
      <c r="G2335" s="12" t="s">
        <v>5387</v>
      </c>
    </row>
    <row r="2336" spans="1:7" s="12" customFormat="1" x14ac:dyDescent="0.25">
      <c r="A2336" s="39" t="s">
        <v>245</v>
      </c>
      <c r="B2336" s="37" t="s">
        <v>745</v>
      </c>
      <c r="C2336" s="37" t="s">
        <v>5115</v>
      </c>
      <c r="D2336" s="37"/>
      <c r="E2336" s="37" t="s">
        <v>5388</v>
      </c>
      <c r="F2336" s="39">
        <v>2020</v>
      </c>
      <c r="G2336" s="12" t="s">
        <v>5389</v>
      </c>
    </row>
    <row r="2337" spans="1:7" s="12" customFormat="1" x14ac:dyDescent="0.25">
      <c r="A2337" s="39" t="s">
        <v>245</v>
      </c>
      <c r="B2337" s="37" t="s">
        <v>568</v>
      </c>
      <c r="C2337" s="37" t="s">
        <v>4753</v>
      </c>
      <c r="D2337" s="37"/>
      <c r="E2337" s="37" t="s">
        <v>5379</v>
      </c>
      <c r="F2337" s="39">
        <v>2020</v>
      </c>
      <c r="G2337" s="12" t="s">
        <v>5390</v>
      </c>
    </row>
    <row r="2338" spans="1:7" x14ac:dyDescent="0.25">
      <c r="B2338" s="2"/>
      <c r="C2338" s="2"/>
      <c r="D2338" s="2"/>
      <c r="E2338" s="2"/>
      <c r="G2338" s="6"/>
    </row>
    <row r="2339" spans="1:7" s="38" customFormat="1" ht="15.75" x14ac:dyDescent="0.25">
      <c r="A2339" s="40" t="s">
        <v>52</v>
      </c>
      <c r="B2339" s="41" t="s">
        <v>1524</v>
      </c>
      <c r="C2339" s="41" t="s">
        <v>5391</v>
      </c>
      <c r="D2339" s="41"/>
      <c r="E2339" s="41" t="s">
        <v>4751</v>
      </c>
      <c r="F2339" s="40">
        <v>2021</v>
      </c>
      <c r="G2339" s="32" t="s">
        <v>5392</v>
      </c>
    </row>
    <row r="2340" spans="1:7" s="38" customFormat="1" ht="15.75" x14ac:dyDescent="0.25">
      <c r="A2340" s="40" t="s">
        <v>52</v>
      </c>
      <c r="B2340" s="42" t="s">
        <v>5393</v>
      </c>
      <c r="C2340" s="41" t="s">
        <v>5394</v>
      </c>
      <c r="D2340" s="41" t="s">
        <v>5395</v>
      </c>
      <c r="E2340" s="41" t="s">
        <v>5355</v>
      </c>
      <c r="F2340" s="40">
        <v>2021</v>
      </c>
      <c r="G2340" s="31" t="s">
        <v>5396</v>
      </c>
    </row>
    <row r="2341" spans="1:7" s="38" customFormat="1" ht="15.75" x14ac:dyDescent="0.25">
      <c r="A2341" s="40" t="s">
        <v>52</v>
      </c>
      <c r="B2341" s="42" t="s">
        <v>4299</v>
      </c>
      <c r="C2341" s="41" t="s">
        <v>2150</v>
      </c>
      <c r="D2341" s="40"/>
      <c r="E2341" s="41" t="s">
        <v>782</v>
      </c>
      <c r="F2341" s="43">
        <v>2021</v>
      </c>
      <c r="G2341" s="31" t="s">
        <v>5397</v>
      </c>
    </row>
    <row r="2342" spans="1:7" s="38" customFormat="1" ht="15.75" x14ac:dyDescent="0.25">
      <c r="A2342" s="40" t="s">
        <v>52</v>
      </c>
      <c r="B2342" s="41" t="s">
        <v>5398</v>
      </c>
      <c r="C2342" s="41" t="s">
        <v>5399</v>
      </c>
      <c r="D2342" s="41" t="s">
        <v>5400</v>
      </c>
      <c r="E2342" s="41" t="s">
        <v>3339</v>
      </c>
      <c r="F2342" s="40">
        <v>2021</v>
      </c>
      <c r="G2342" s="32" t="s">
        <v>5401</v>
      </c>
    </row>
    <row r="2343" spans="1:7" s="38" customFormat="1" ht="15.75" x14ac:dyDescent="0.25">
      <c r="A2343" s="40" t="s">
        <v>52</v>
      </c>
      <c r="B2343" s="42" t="s">
        <v>568</v>
      </c>
      <c r="C2343" s="41" t="s">
        <v>1440</v>
      </c>
      <c r="D2343" s="41"/>
      <c r="E2343" s="41" t="s">
        <v>2325</v>
      </c>
      <c r="F2343" s="43">
        <v>2021</v>
      </c>
      <c r="G2343" s="31" t="s">
        <v>5402</v>
      </c>
    </row>
    <row r="2344" spans="1:7" s="38" customFormat="1" ht="15.75" x14ac:dyDescent="0.25">
      <c r="A2344" s="40" t="s">
        <v>52</v>
      </c>
      <c r="B2344" s="41" t="s">
        <v>2022</v>
      </c>
      <c r="C2344" s="41" t="s">
        <v>4888</v>
      </c>
      <c r="D2344" s="41"/>
      <c r="E2344" s="41" t="s">
        <v>4751</v>
      </c>
      <c r="F2344" s="40">
        <v>2021</v>
      </c>
      <c r="G2344" s="44" t="s">
        <v>5403</v>
      </c>
    </row>
    <row r="2345" spans="1:7" s="38" customFormat="1" ht="15.75" x14ac:dyDescent="0.25">
      <c r="A2345" s="40" t="s">
        <v>52</v>
      </c>
      <c r="B2345" s="42" t="s">
        <v>1168</v>
      </c>
      <c r="C2345" s="41" t="s">
        <v>5404</v>
      </c>
      <c r="D2345" s="41" t="s">
        <v>5405</v>
      </c>
      <c r="E2345" s="41" t="s">
        <v>4513</v>
      </c>
      <c r="F2345" s="43">
        <v>2021</v>
      </c>
      <c r="G2345" s="31" t="s">
        <v>5406</v>
      </c>
    </row>
    <row r="2346" spans="1:7" s="38" customFormat="1" ht="15.75" x14ac:dyDescent="0.25">
      <c r="A2346" s="40" t="s">
        <v>52</v>
      </c>
      <c r="B2346" s="41" t="s">
        <v>5407</v>
      </c>
      <c r="C2346" s="41" t="s">
        <v>5408</v>
      </c>
      <c r="D2346" s="41"/>
      <c r="E2346" s="41" t="s">
        <v>3450</v>
      </c>
      <c r="F2346" s="40">
        <v>2021</v>
      </c>
      <c r="G2346" s="32" t="s">
        <v>5409</v>
      </c>
    </row>
    <row r="2347" spans="1:7" s="38" customFormat="1" ht="15.75" x14ac:dyDescent="0.25">
      <c r="A2347" s="40" t="s">
        <v>52</v>
      </c>
      <c r="B2347" s="41" t="s">
        <v>13</v>
      </c>
      <c r="C2347" s="41" t="s">
        <v>309</v>
      </c>
      <c r="D2347" s="41" t="s">
        <v>20</v>
      </c>
      <c r="E2347" s="41" t="s">
        <v>1411</v>
      </c>
      <c r="F2347" s="40">
        <v>2021</v>
      </c>
      <c r="G2347" s="32" t="s">
        <v>5410</v>
      </c>
    </row>
    <row r="2348" spans="1:7" s="38" customFormat="1" ht="15.75" x14ac:dyDescent="0.25">
      <c r="A2348" s="43" t="s">
        <v>52</v>
      </c>
      <c r="B2348" s="38" t="s">
        <v>5411</v>
      </c>
      <c r="C2348" s="38" t="s">
        <v>4561</v>
      </c>
      <c r="D2348" s="45"/>
      <c r="E2348" s="38" t="s">
        <v>5412</v>
      </c>
      <c r="F2348" s="43">
        <v>2021</v>
      </c>
      <c r="G2348" s="31" t="s">
        <v>5413</v>
      </c>
    </row>
    <row r="2349" spans="1:7" s="38" customFormat="1" ht="15.75" x14ac:dyDescent="0.25">
      <c r="A2349" s="40" t="s">
        <v>52</v>
      </c>
      <c r="B2349" s="45" t="s">
        <v>5414</v>
      </c>
      <c r="C2349" s="41" t="s">
        <v>4888</v>
      </c>
      <c r="D2349" s="41"/>
      <c r="E2349" s="41" t="s">
        <v>782</v>
      </c>
      <c r="F2349" s="40">
        <v>2021</v>
      </c>
      <c r="G2349" s="32" t="s">
        <v>5415</v>
      </c>
    </row>
    <row r="2350" spans="1:7" s="38" customFormat="1" ht="15.75" x14ac:dyDescent="0.25">
      <c r="A2350" s="40" t="s">
        <v>52</v>
      </c>
      <c r="B2350" s="41" t="s">
        <v>5416</v>
      </c>
      <c r="C2350" s="41" t="s">
        <v>4888</v>
      </c>
      <c r="D2350" s="41"/>
      <c r="E2350" s="41" t="s">
        <v>2135</v>
      </c>
      <c r="F2350" s="40">
        <v>2021</v>
      </c>
      <c r="G2350" s="32" t="s">
        <v>5417</v>
      </c>
    </row>
    <row r="2351" spans="1:7" s="38" customFormat="1" ht="15.75" x14ac:dyDescent="0.25">
      <c r="A2351" s="40" t="s">
        <v>52</v>
      </c>
      <c r="B2351" s="42" t="s">
        <v>5418</v>
      </c>
      <c r="C2351" s="41" t="s">
        <v>5419</v>
      </c>
      <c r="D2351" s="41"/>
      <c r="E2351" s="41" t="s">
        <v>4477</v>
      </c>
      <c r="F2351" s="43">
        <v>2021</v>
      </c>
      <c r="G2351" s="31" t="s">
        <v>5420</v>
      </c>
    </row>
    <row r="2352" spans="1:7" s="38" customFormat="1" ht="15.75" x14ac:dyDescent="0.25">
      <c r="A2352" s="40" t="s">
        <v>52</v>
      </c>
      <c r="B2352" s="41" t="s">
        <v>247</v>
      </c>
      <c r="C2352" s="41" t="s">
        <v>1668</v>
      </c>
      <c r="D2352" s="41"/>
      <c r="E2352" s="41" t="s">
        <v>4375</v>
      </c>
      <c r="F2352" s="40">
        <v>2021</v>
      </c>
      <c r="G2352" s="32" t="s">
        <v>5421</v>
      </c>
    </row>
    <row r="2353" spans="1:7" s="38" customFormat="1" ht="15.75" x14ac:dyDescent="0.25">
      <c r="A2353" s="40" t="s">
        <v>52</v>
      </c>
      <c r="B2353" s="42" t="s">
        <v>5422</v>
      </c>
      <c r="C2353" s="41" t="s">
        <v>5423</v>
      </c>
      <c r="D2353" s="41" t="s">
        <v>1192</v>
      </c>
      <c r="E2353" s="41" t="s">
        <v>5296</v>
      </c>
      <c r="F2353" s="43">
        <v>2021</v>
      </c>
      <c r="G2353" s="23" t="s">
        <v>5424</v>
      </c>
    </row>
    <row r="2354" spans="1:7" s="38" customFormat="1" ht="15.75" x14ac:dyDescent="0.25">
      <c r="A2354" s="40" t="s">
        <v>245</v>
      </c>
      <c r="B2354" s="41" t="s">
        <v>5425</v>
      </c>
      <c r="C2354" s="41" t="s">
        <v>893</v>
      </c>
      <c r="D2354" s="41" t="s">
        <v>5426</v>
      </c>
      <c r="E2354" s="41" t="s">
        <v>5427</v>
      </c>
      <c r="F2354" s="40">
        <v>2021</v>
      </c>
      <c r="G2354" s="12" t="s">
        <v>5428</v>
      </c>
    </row>
    <row r="2355" spans="1:7" s="38" customFormat="1" ht="15.75" x14ac:dyDescent="0.25">
      <c r="A2355" s="43" t="s">
        <v>245</v>
      </c>
      <c r="B2355" s="42" t="s">
        <v>4852</v>
      </c>
      <c r="C2355" s="38" t="s">
        <v>4853</v>
      </c>
      <c r="D2355" s="45"/>
      <c r="E2355" s="38" t="s">
        <v>2747</v>
      </c>
      <c r="F2355" s="43">
        <v>2021</v>
      </c>
      <c r="G2355" s="23" t="s">
        <v>5429</v>
      </c>
    </row>
    <row r="2356" spans="1:7" s="38" customFormat="1" ht="15.75" x14ac:dyDescent="0.25">
      <c r="A2356" s="40" t="s">
        <v>245</v>
      </c>
      <c r="B2356" s="41" t="s">
        <v>5155</v>
      </c>
      <c r="C2356" s="41" t="s">
        <v>2336</v>
      </c>
      <c r="D2356" s="41" t="s">
        <v>5430</v>
      </c>
      <c r="E2356" s="41" t="s">
        <v>2135</v>
      </c>
      <c r="F2356" s="40">
        <v>2021</v>
      </c>
      <c r="G2356" s="12" t="s">
        <v>5431</v>
      </c>
    </row>
    <row r="2357" spans="1:7" s="38" customFormat="1" ht="15.75" x14ac:dyDescent="0.25">
      <c r="A2357" s="40" t="s">
        <v>245</v>
      </c>
      <c r="B2357" s="41" t="s">
        <v>5432</v>
      </c>
      <c r="C2357" s="41" t="s">
        <v>101</v>
      </c>
      <c r="D2357" s="41" t="s">
        <v>5313</v>
      </c>
      <c r="E2357" s="41" t="s">
        <v>5433</v>
      </c>
      <c r="F2357" s="40">
        <v>2021</v>
      </c>
      <c r="G2357" s="12" t="s">
        <v>5434</v>
      </c>
    </row>
    <row r="2358" spans="1:7" s="38" customFormat="1" ht="15.75" x14ac:dyDescent="0.25">
      <c r="A2358" s="40" t="s">
        <v>245</v>
      </c>
      <c r="B2358" s="41" t="s">
        <v>5435</v>
      </c>
      <c r="C2358" s="41" t="s">
        <v>4305</v>
      </c>
      <c r="D2358" s="41" t="s">
        <v>5436</v>
      </c>
      <c r="E2358" s="41" t="s">
        <v>2135</v>
      </c>
      <c r="F2358" s="40">
        <v>2021</v>
      </c>
      <c r="G2358" s="12" t="s">
        <v>5437</v>
      </c>
    </row>
    <row r="2359" spans="1:7" s="38" customFormat="1" ht="15.75" x14ac:dyDescent="0.25">
      <c r="A2359" s="43" t="s">
        <v>245</v>
      </c>
      <c r="B2359" s="42" t="s">
        <v>5236</v>
      </c>
      <c r="C2359" s="45" t="s">
        <v>2383</v>
      </c>
      <c r="D2359" s="45" t="s">
        <v>1211</v>
      </c>
      <c r="E2359" s="45" t="s">
        <v>5237</v>
      </c>
      <c r="F2359" s="43">
        <v>2021</v>
      </c>
      <c r="G2359" s="23" t="s">
        <v>5438</v>
      </c>
    </row>
    <row r="2360" spans="1:7" s="38" customFormat="1" ht="15.75" x14ac:dyDescent="0.25">
      <c r="A2360" s="43" t="s">
        <v>245</v>
      </c>
      <c r="B2360" s="42" t="s">
        <v>5439</v>
      </c>
      <c r="C2360" s="45" t="s">
        <v>5440</v>
      </c>
      <c r="D2360" s="45"/>
      <c r="E2360" s="45" t="s">
        <v>1400</v>
      </c>
      <c r="F2360" s="43">
        <v>2021</v>
      </c>
      <c r="G2360" s="23" t="s">
        <v>5441</v>
      </c>
    </row>
    <row r="2361" spans="1:7" s="38" customFormat="1" ht="15.75" x14ac:dyDescent="0.25">
      <c r="A2361" s="43" t="s">
        <v>245</v>
      </c>
      <c r="B2361" s="42" t="s">
        <v>5442</v>
      </c>
      <c r="C2361" s="45" t="s">
        <v>3269</v>
      </c>
      <c r="D2361" s="45" t="s">
        <v>803</v>
      </c>
      <c r="E2361" s="45" t="s">
        <v>1014</v>
      </c>
      <c r="F2361" s="43">
        <v>2021</v>
      </c>
      <c r="G2361" s="23" t="s">
        <v>5443</v>
      </c>
    </row>
    <row r="2362" spans="1:7" s="38" customFormat="1" ht="15.75" x14ac:dyDescent="0.25">
      <c r="A2362" s="40" t="s">
        <v>245</v>
      </c>
      <c r="B2362" s="41" t="s">
        <v>5444</v>
      </c>
      <c r="C2362" s="41" t="s">
        <v>1685</v>
      </c>
      <c r="D2362" s="41" t="s">
        <v>1502</v>
      </c>
      <c r="E2362" s="41" t="s">
        <v>4850</v>
      </c>
      <c r="F2362" s="40">
        <v>2021</v>
      </c>
      <c r="G2362" s="12" t="s">
        <v>5445</v>
      </c>
    </row>
    <row r="2363" spans="1:7" s="38" customFormat="1" ht="15.75" x14ac:dyDescent="0.25">
      <c r="A2363" s="43" t="s">
        <v>245</v>
      </c>
      <c r="B2363" s="42" t="s">
        <v>4996</v>
      </c>
      <c r="C2363" s="38" t="s">
        <v>3115</v>
      </c>
      <c r="D2363" s="45" t="s">
        <v>463</v>
      </c>
      <c r="E2363" s="38" t="s">
        <v>5446</v>
      </c>
      <c r="F2363" s="43">
        <v>2021</v>
      </c>
      <c r="G2363" s="23" t="s">
        <v>5447</v>
      </c>
    </row>
    <row r="2364" spans="1:7" s="38" customFormat="1" ht="15.75" x14ac:dyDescent="0.25">
      <c r="A2364" s="40" t="s">
        <v>245</v>
      </c>
      <c r="B2364" s="42" t="s">
        <v>5448</v>
      </c>
      <c r="C2364" s="41" t="s">
        <v>2125</v>
      </c>
      <c r="D2364" s="45" t="s">
        <v>417</v>
      </c>
      <c r="E2364" s="41" t="s">
        <v>5449</v>
      </c>
      <c r="F2364" s="40">
        <v>2021</v>
      </c>
      <c r="G2364" s="23" t="s">
        <v>5450</v>
      </c>
    </row>
    <row r="2365" spans="1:7" s="38" customFormat="1" ht="30" x14ac:dyDescent="0.25">
      <c r="A2365" s="40" t="s">
        <v>245</v>
      </c>
      <c r="B2365" s="42" t="s">
        <v>5451</v>
      </c>
      <c r="C2365" s="41" t="s">
        <v>5057</v>
      </c>
      <c r="D2365" s="41"/>
      <c r="E2365" s="41" t="s">
        <v>4375</v>
      </c>
      <c r="F2365" s="43">
        <v>2021</v>
      </c>
      <c r="G2365" s="23" t="s">
        <v>5452</v>
      </c>
    </row>
    <row r="2366" spans="1:7" s="38" customFormat="1" ht="15.75" x14ac:dyDescent="0.25">
      <c r="A2366" s="40" t="s">
        <v>245</v>
      </c>
      <c r="B2366" s="45" t="s">
        <v>628</v>
      </c>
      <c r="C2366" s="41" t="s">
        <v>1345</v>
      </c>
      <c r="D2366" s="41" t="s">
        <v>467</v>
      </c>
      <c r="E2366" s="41" t="s">
        <v>5362</v>
      </c>
      <c r="F2366" s="40">
        <v>2021</v>
      </c>
      <c r="G2366" s="12" t="s">
        <v>5453</v>
      </c>
    </row>
    <row r="2367" spans="1:7" s="38" customFormat="1" ht="15.75" x14ac:dyDescent="0.25">
      <c r="A2367" s="40" t="s">
        <v>245</v>
      </c>
      <c r="B2367" s="41" t="s">
        <v>5180</v>
      </c>
      <c r="C2367" s="41" t="s">
        <v>5181</v>
      </c>
      <c r="D2367" s="41" t="s">
        <v>109</v>
      </c>
      <c r="E2367" s="41" t="s">
        <v>3654</v>
      </c>
      <c r="F2367" s="40">
        <v>2021</v>
      </c>
      <c r="G2367" s="12" t="s">
        <v>5454</v>
      </c>
    </row>
    <row r="2368" spans="1:7" s="38" customFormat="1" ht="15.75" x14ac:dyDescent="0.25">
      <c r="A2368" s="40" t="s">
        <v>245</v>
      </c>
      <c r="B2368" s="42" t="s">
        <v>5455</v>
      </c>
      <c r="C2368" s="41" t="s">
        <v>2962</v>
      </c>
      <c r="D2368" s="41" t="s">
        <v>3835</v>
      </c>
      <c r="E2368" s="41" t="s">
        <v>5331</v>
      </c>
      <c r="F2368" s="43">
        <v>2021</v>
      </c>
      <c r="G2368" s="23" t="s">
        <v>5456</v>
      </c>
    </row>
    <row r="2369" spans="1:7" s="38" customFormat="1" ht="15.75" x14ac:dyDescent="0.25">
      <c r="A2369" s="40" t="s">
        <v>245</v>
      </c>
      <c r="B2369" s="41" t="s">
        <v>5457</v>
      </c>
      <c r="C2369" s="41" t="s">
        <v>5328</v>
      </c>
      <c r="D2369" s="41" t="s">
        <v>1391</v>
      </c>
      <c r="E2369" s="41" t="s">
        <v>194</v>
      </c>
      <c r="F2369" s="40">
        <v>2021</v>
      </c>
      <c r="G2369" s="12" t="s">
        <v>5458</v>
      </c>
    </row>
    <row r="2370" spans="1:7" s="38" customFormat="1" ht="15.75" x14ac:dyDescent="0.25">
      <c r="A2370" s="43" t="s">
        <v>245</v>
      </c>
      <c r="B2370" s="42" t="s">
        <v>5459</v>
      </c>
      <c r="C2370" s="45" t="s">
        <v>20</v>
      </c>
      <c r="D2370" s="45" t="s">
        <v>101</v>
      </c>
      <c r="E2370" s="45" t="s">
        <v>4451</v>
      </c>
      <c r="F2370" s="43">
        <v>2021</v>
      </c>
      <c r="G2370" s="23" t="s">
        <v>5460</v>
      </c>
    </row>
    <row r="2371" spans="1:7" s="38" customFormat="1" ht="15.75" x14ac:dyDescent="0.25">
      <c r="A2371" s="40" t="s">
        <v>245</v>
      </c>
      <c r="B2371" s="46" t="s">
        <v>5461</v>
      </c>
      <c r="C2371" s="41" t="s">
        <v>2289</v>
      </c>
      <c r="D2371" s="41" t="s">
        <v>5462</v>
      </c>
      <c r="E2371" s="41" t="s">
        <v>2747</v>
      </c>
      <c r="F2371" s="43">
        <v>2021</v>
      </c>
      <c r="G2371" s="23" t="s">
        <v>5463</v>
      </c>
    </row>
    <row r="2372" spans="1:7" s="38" customFormat="1" ht="15.75" x14ac:dyDescent="0.25">
      <c r="A2372" s="40" t="s">
        <v>245</v>
      </c>
      <c r="B2372" s="42" t="s">
        <v>5464</v>
      </c>
      <c r="C2372" s="41" t="s">
        <v>5465</v>
      </c>
      <c r="D2372" s="41" t="s">
        <v>4761</v>
      </c>
      <c r="E2372" s="41" t="s">
        <v>1028</v>
      </c>
      <c r="F2372" s="40">
        <v>2021</v>
      </c>
      <c r="G2372" s="23" t="s">
        <v>5466</v>
      </c>
    </row>
    <row r="2373" spans="1:7" s="38" customFormat="1" ht="15.75" x14ac:dyDescent="0.25">
      <c r="A2373" s="40" t="s">
        <v>245</v>
      </c>
      <c r="B2373" s="42" t="s">
        <v>5268</v>
      </c>
      <c r="C2373" s="41" t="s">
        <v>2352</v>
      </c>
      <c r="D2373" s="41" t="s">
        <v>5269</v>
      </c>
      <c r="E2373" s="41" t="s">
        <v>5237</v>
      </c>
      <c r="F2373" s="43">
        <v>2021</v>
      </c>
      <c r="G2373" s="23" t="s">
        <v>5467</v>
      </c>
    </row>
    <row r="2374" spans="1:7" s="38" customFormat="1" ht="15.75" x14ac:dyDescent="0.25">
      <c r="A2374" s="40" t="s">
        <v>245</v>
      </c>
      <c r="B2374" s="42" t="s">
        <v>5468</v>
      </c>
      <c r="C2374" s="41" t="s">
        <v>5469</v>
      </c>
      <c r="D2374" s="40"/>
      <c r="E2374" s="41" t="s">
        <v>3669</v>
      </c>
      <c r="F2374" s="43">
        <v>2021</v>
      </c>
      <c r="G2374" s="23" t="s">
        <v>5470</v>
      </c>
    </row>
    <row r="2375" spans="1:7" x14ac:dyDescent="0.25">
      <c r="G2375" s="6"/>
    </row>
    <row r="2376" spans="1:7" ht="15.75" x14ac:dyDescent="0.25">
      <c r="A2376" s="40" t="s">
        <v>52</v>
      </c>
      <c r="B2376" s="41" t="s">
        <v>5471</v>
      </c>
      <c r="C2376" s="41" t="s">
        <v>5472</v>
      </c>
      <c r="D2376" s="41"/>
      <c r="E2376" s="41" t="s">
        <v>4477</v>
      </c>
      <c r="F2376" s="40">
        <v>2022</v>
      </c>
      <c r="G2376" s="12" t="s">
        <v>5473</v>
      </c>
    </row>
    <row r="2377" spans="1:7" ht="15.75" x14ac:dyDescent="0.25">
      <c r="A2377" s="40" t="s">
        <v>52</v>
      </c>
      <c r="B2377" s="41" t="s">
        <v>5474</v>
      </c>
      <c r="C2377" s="41" t="s">
        <v>5475</v>
      </c>
      <c r="D2377" s="41"/>
      <c r="E2377" s="41" t="s">
        <v>5314</v>
      </c>
      <c r="F2377" s="40">
        <v>2022</v>
      </c>
      <c r="G2377" s="12" t="s">
        <v>5476</v>
      </c>
    </row>
    <row r="2378" spans="1:7" ht="15.75" x14ac:dyDescent="0.25">
      <c r="A2378" s="40" t="s">
        <v>245</v>
      </c>
      <c r="B2378" s="45" t="s">
        <v>5477</v>
      </c>
      <c r="C2378" s="41" t="s">
        <v>1437</v>
      </c>
      <c r="D2378" s="41" t="s">
        <v>620</v>
      </c>
      <c r="E2378" s="41" t="s">
        <v>2747</v>
      </c>
      <c r="F2378" s="40">
        <v>2022</v>
      </c>
      <c r="G2378" s="12" t="s">
        <v>5478</v>
      </c>
    </row>
    <row r="2379" spans="1:7" ht="15.75" x14ac:dyDescent="0.25">
      <c r="A2379" s="40" t="s">
        <v>245</v>
      </c>
      <c r="B2379" s="41" t="s">
        <v>3878</v>
      </c>
      <c r="C2379" s="41" t="s">
        <v>1329</v>
      </c>
      <c r="D2379" s="41" t="s">
        <v>3879</v>
      </c>
      <c r="E2379" s="41" t="s">
        <v>3185</v>
      </c>
      <c r="F2379" s="40">
        <v>2022</v>
      </c>
      <c r="G2379" s="12" t="s">
        <v>5479</v>
      </c>
    </row>
    <row r="2380" spans="1:7" x14ac:dyDescent="0.25">
      <c r="G2380" s="6"/>
    </row>
    <row r="2381" spans="1:7" x14ac:dyDescent="0.25">
      <c r="A2381" s="39" t="s">
        <v>52</v>
      </c>
      <c r="B2381" s="37" t="s">
        <v>5480</v>
      </c>
      <c r="C2381" s="37" t="s">
        <v>2554</v>
      </c>
      <c r="D2381" s="37"/>
      <c r="E2381" s="37" t="s">
        <v>4477</v>
      </c>
      <c r="F2381" s="39">
        <v>2022</v>
      </c>
      <c r="G2381" s="47" t="s">
        <v>5481</v>
      </c>
    </row>
    <row r="2382" spans="1:7" x14ac:dyDescent="0.25">
      <c r="A2382" s="39" t="s">
        <v>52</v>
      </c>
      <c r="B2382" s="37" t="s">
        <v>3555</v>
      </c>
      <c r="C2382" s="37" t="s">
        <v>655</v>
      </c>
      <c r="D2382" s="37" t="s">
        <v>5482</v>
      </c>
      <c r="E2382" s="37" t="s">
        <v>3339</v>
      </c>
      <c r="F2382" s="39">
        <v>2022</v>
      </c>
      <c r="G2382" s="47" t="s">
        <v>5483</v>
      </c>
    </row>
    <row r="2383" spans="1:7" x14ac:dyDescent="0.25">
      <c r="A2383" s="39" t="s">
        <v>52</v>
      </c>
      <c r="B2383" s="37" t="s">
        <v>5484</v>
      </c>
      <c r="C2383" s="37" t="s">
        <v>4760</v>
      </c>
      <c r="D2383" s="37" t="s">
        <v>5485</v>
      </c>
      <c r="E2383" s="37" t="s">
        <v>2325</v>
      </c>
      <c r="F2383" s="39">
        <v>2022</v>
      </c>
      <c r="G2383" s="47" t="s">
        <v>5486</v>
      </c>
    </row>
    <row r="2384" spans="1:7" x14ac:dyDescent="0.25">
      <c r="A2384" s="39" t="s">
        <v>52</v>
      </c>
      <c r="B2384" s="37" t="s">
        <v>5487</v>
      </c>
      <c r="C2384" s="37" t="s">
        <v>238</v>
      </c>
      <c r="D2384" s="37" t="s">
        <v>4561</v>
      </c>
      <c r="E2384" s="37" t="s">
        <v>5488</v>
      </c>
      <c r="F2384" s="39">
        <v>2022</v>
      </c>
      <c r="G2384" s="47" t="s">
        <v>5489</v>
      </c>
    </row>
    <row r="2385" spans="1:7" x14ac:dyDescent="0.25">
      <c r="A2385" s="39" t="s">
        <v>52</v>
      </c>
      <c r="B2385" s="37" t="s">
        <v>5471</v>
      </c>
      <c r="C2385" s="37" t="s">
        <v>5472</v>
      </c>
      <c r="D2385" s="37"/>
      <c r="E2385" s="37" t="s">
        <v>4477</v>
      </c>
      <c r="F2385" s="39">
        <v>2022</v>
      </c>
      <c r="G2385" s="47" t="s">
        <v>5473</v>
      </c>
    </row>
    <row r="2386" spans="1:7" x14ac:dyDescent="0.25">
      <c r="A2386" s="39" t="s">
        <v>52</v>
      </c>
      <c r="B2386" s="37" t="s">
        <v>5490</v>
      </c>
      <c r="C2386" s="37" t="s">
        <v>5491</v>
      </c>
      <c r="D2386" s="37" t="s">
        <v>893</v>
      </c>
      <c r="E2386" s="37" t="s">
        <v>5488</v>
      </c>
      <c r="F2386" s="39">
        <v>2022</v>
      </c>
      <c r="G2386" s="47" t="s">
        <v>5492</v>
      </c>
    </row>
    <row r="2387" spans="1:7" x14ac:dyDescent="0.25">
      <c r="A2387" s="39" t="s">
        <v>52</v>
      </c>
      <c r="B2387" s="37" t="s">
        <v>5493</v>
      </c>
      <c r="C2387" s="37" t="s">
        <v>409</v>
      </c>
      <c r="D2387" s="37" t="s">
        <v>5494</v>
      </c>
      <c r="E2387" s="37" t="s">
        <v>4850</v>
      </c>
      <c r="F2387" s="39">
        <v>2022</v>
      </c>
      <c r="G2387" s="47" t="s">
        <v>5495</v>
      </c>
    </row>
    <row r="2388" spans="1:7" ht="15.75" x14ac:dyDescent="0.25">
      <c r="A2388" s="40" t="s">
        <v>52</v>
      </c>
      <c r="B2388" s="41" t="s">
        <v>5474</v>
      </c>
      <c r="C2388" s="41" t="s">
        <v>5475</v>
      </c>
      <c r="D2388" s="41"/>
      <c r="E2388" s="41" t="s">
        <v>5314</v>
      </c>
      <c r="F2388" s="40">
        <v>2022</v>
      </c>
      <c r="G2388" s="12" t="s">
        <v>5496</v>
      </c>
    </row>
    <row r="2389" spans="1:7" x14ac:dyDescent="0.25">
      <c r="A2389" s="39" t="s">
        <v>52</v>
      </c>
      <c r="B2389" s="37" t="s">
        <v>1532</v>
      </c>
      <c r="C2389" s="37" t="s">
        <v>4246</v>
      </c>
      <c r="D2389" s="37"/>
      <c r="E2389" s="37" t="s">
        <v>2325</v>
      </c>
      <c r="F2389" s="39">
        <v>2022</v>
      </c>
      <c r="G2389" s="47" t="s">
        <v>5497</v>
      </c>
    </row>
    <row r="2390" spans="1:7" x14ac:dyDescent="0.25">
      <c r="A2390" s="39" t="s">
        <v>52</v>
      </c>
      <c r="B2390" s="37" t="s">
        <v>5498</v>
      </c>
      <c r="C2390" s="37" t="s">
        <v>5499</v>
      </c>
      <c r="D2390" s="37"/>
      <c r="E2390" s="37" t="s">
        <v>5500</v>
      </c>
      <c r="F2390" s="39">
        <v>2022</v>
      </c>
      <c r="G2390" s="47" t="s">
        <v>5501</v>
      </c>
    </row>
    <row r="2391" spans="1:7" x14ac:dyDescent="0.25">
      <c r="A2391" s="39" t="s">
        <v>52</v>
      </c>
      <c r="B2391" s="37" t="s">
        <v>5502</v>
      </c>
      <c r="C2391" s="37" t="s">
        <v>2289</v>
      </c>
      <c r="D2391" s="37"/>
      <c r="E2391" s="37" t="s">
        <v>5449</v>
      </c>
      <c r="F2391" s="39">
        <v>2022</v>
      </c>
      <c r="G2391" s="47" t="s">
        <v>5503</v>
      </c>
    </row>
    <row r="2392" spans="1:7" x14ac:dyDescent="0.25">
      <c r="A2392" s="39" t="s">
        <v>245</v>
      </c>
      <c r="B2392" s="37" t="s">
        <v>5504</v>
      </c>
      <c r="C2392" s="37" t="s">
        <v>5505</v>
      </c>
      <c r="D2392" s="37"/>
      <c r="E2392" s="37" t="s">
        <v>5488</v>
      </c>
      <c r="F2392" s="39">
        <v>2022</v>
      </c>
      <c r="G2392" s="47" t="s">
        <v>5506</v>
      </c>
    </row>
    <row r="2393" spans="1:7" x14ac:dyDescent="0.25">
      <c r="A2393" s="39" t="s">
        <v>245</v>
      </c>
      <c r="B2393" s="37" t="s">
        <v>5507</v>
      </c>
      <c r="C2393" s="37" t="s">
        <v>3620</v>
      </c>
      <c r="D2393" s="37" t="s">
        <v>3699</v>
      </c>
      <c r="E2393" s="37" t="s">
        <v>481</v>
      </c>
      <c r="F2393" s="39">
        <v>2022</v>
      </c>
      <c r="G2393" s="47" t="s">
        <v>5508</v>
      </c>
    </row>
    <row r="2394" spans="1:7" x14ac:dyDescent="0.25">
      <c r="A2394" s="39" t="s">
        <v>245</v>
      </c>
      <c r="B2394" s="37" t="s">
        <v>5509</v>
      </c>
      <c r="C2394" s="37" t="s">
        <v>711</v>
      </c>
      <c r="D2394" s="37" t="s">
        <v>46</v>
      </c>
      <c r="E2394" s="37" t="s">
        <v>3654</v>
      </c>
      <c r="F2394" s="39">
        <v>2022</v>
      </c>
      <c r="G2394" s="47" t="s">
        <v>5510</v>
      </c>
    </row>
    <row r="2395" spans="1:7" ht="15.75" x14ac:dyDescent="0.25">
      <c r="A2395" s="40" t="s">
        <v>245</v>
      </c>
      <c r="B2395" s="45" t="s">
        <v>5477</v>
      </c>
      <c r="C2395" s="41" t="s">
        <v>1437</v>
      </c>
      <c r="D2395" s="41" t="s">
        <v>620</v>
      </c>
      <c r="E2395" s="41" t="s">
        <v>2747</v>
      </c>
      <c r="F2395" s="40">
        <v>2022</v>
      </c>
      <c r="G2395" s="12" t="s">
        <v>5478</v>
      </c>
    </row>
    <row r="2396" spans="1:7" ht="15.75" x14ac:dyDescent="0.25">
      <c r="A2396" s="40" t="s">
        <v>245</v>
      </c>
      <c r="B2396" s="41" t="s">
        <v>3878</v>
      </c>
      <c r="C2396" s="41" t="s">
        <v>1329</v>
      </c>
      <c r="D2396" s="41" t="s">
        <v>3879</v>
      </c>
      <c r="E2396" s="41" t="s">
        <v>3185</v>
      </c>
      <c r="F2396" s="40">
        <v>2022</v>
      </c>
      <c r="G2396" s="12" t="s">
        <v>5479</v>
      </c>
    </row>
    <row r="2397" spans="1:7" x14ac:dyDescent="0.25">
      <c r="A2397" s="39" t="s">
        <v>245</v>
      </c>
      <c r="B2397" s="37" t="s">
        <v>719</v>
      </c>
      <c r="C2397" s="37" t="s">
        <v>5511</v>
      </c>
      <c r="D2397" s="37"/>
      <c r="E2397" s="37" t="s">
        <v>4751</v>
      </c>
      <c r="F2397" s="39">
        <v>2022</v>
      </c>
      <c r="G2397" s="47" t="s">
        <v>5512</v>
      </c>
    </row>
    <row r="2398" spans="1:7" x14ac:dyDescent="0.25">
      <c r="A2398" s="39" t="s">
        <v>245</v>
      </c>
      <c r="B2398" s="37" t="s">
        <v>5292</v>
      </c>
      <c r="C2398" s="37" t="s">
        <v>5290</v>
      </c>
      <c r="D2398" s="37"/>
      <c r="E2398" s="37" t="s">
        <v>4589</v>
      </c>
      <c r="F2398" s="39">
        <v>2022</v>
      </c>
      <c r="G2398" s="47" t="s">
        <v>5513</v>
      </c>
    </row>
    <row r="2400" spans="1:7" x14ac:dyDescent="0.25">
      <c r="A2400" s="39" t="s">
        <v>52</v>
      </c>
      <c r="B2400" s="37" t="s">
        <v>1011</v>
      </c>
      <c r="C2400" s="37" t="s">
        <v>5514</v>
      </c>
      <c r="D2400" s="37"/>
      <c r="E2400" s="37" t="s">
        <v>5500</v>
      </c>
      <c r="F2400" s="39">
        <v>2023</v>
      </c>
      <c r="G2400" s="47" t="s">
        <v>5515</v>
      </c>
    </row>
    <row r="2401" spans="1:7" x14ac:dyDescent="0.25">
      <c r="A2401" s="39" t="s">
        <v>52</v>
      </c>
      <c r="B2401" s="37" t="s">
        <v>5516</v>
      </c>
      <c r="C2401" s="37" t="s">
        <v>4214</v>
      </c>
      <c r="D2401" s="37"/>
      <c r="E2401" s="37" t="s">
        <v>5517</v>
      </c>
      <c r="F2401" s="39">
        <v>2023</v>
      </c>
      <c r="G2401" s="47" t="s">
        <v>5518</v>
      </c>
    </row>
    <row r="2402" spans="1:7" x14ac:dyDescent="0.25">
      <c r="A2402" s="39" t="s">
        <v>52</v>
      </c>
      <c r="B2402" s="37" t="s">
        <v>611</v>
      </c>
      <c r="C2402" s="37" t="s">
        <v>5519</v>
      </c>
      <c r="D2402" s="37"/>
      <c r="E2402" s="37" t="s">
        <v>4477</v>
      </c>
      <c r="F2402" s="39">
        <v>2023</v>
      </c>
      <c r="G2402" s="47" t="s">
        <v>5520</v>
      </c>
    </row>
    <row r="2403" spans="1:7" x14ac:dyDescent="0.25">
      <c r="A2403" s="39" t="s">
        <v>52</v>
      </c>
      <c r="B2403" s="37" t="s">
        <v>5521</v>
      </c>
      <c r="C2403" s="37" t="s">
        <v>3730</v>
      </c>
      <c r="D2403" s="37"/>
      <c r="E2403" s="37" t="s">
        <v>3669</v>
      </c>
      <c r="F2403" s="39">
        <v>2023</v>
      </c>
      <c r="G2403" s="47" t="s">
        <v>5522</v>
      </c>
    </row>
    <row r="2404" spans="1:7" x14ac:dyDescent="0.25">
      <c r="A2404" s="39" t="s">
        <v>52</v>
      </c>
      <c r="B2404" s="37" t="s">
        <v>32</v>
      </c>
      <c r="C2404" s="37" t="s">
        <v>5523</v>
      </c>
      <c r="D2404" s="37" t="s">
        <v>1315</v>
      </c>
      <c r="E2404" s="37" t="s">
        <v>5517</v>
      </c>
      <c r="F2404" s="39">
        <v>2023</v>
      </c>
      <c r="G2404" s="47" t="s">
        <v>5524</v>
      </c>
    </row>
    <row r="2405" spans="1:7" x14ac:dyDescent="0.25">
      <c r="A2405" s="39" t="s">
        <v>52</v>
      </c>
      <c r="B2405" s="37" t="s">
        <v>5525</v>
      </c>
      <c r="C2405" s="37" t="s">
        <v>5526</v>
      </c>
      <c r="D2405" s="37" t="s">
        <v>882</v>
      </c>
      <c r="E2405" s="37" t="s">
        <v>5242</v>
      </c>
      <c r="F2405" s="39">
        <v>2023</v>
      </c>
      <c r="G2405" s="47" t="s">
        <v>5527</v>
      </c>
    </row>
    <row r="2406" spans="1:7" x14ac:dyDescent="0.25">
      <c r="A2406" s="39" t="s">
        <v>52</v>
      </c>
      <c r="B2406" s="37" t="s">
        <v>5528</v>
      </c>
      <c r="C2406" s="37" t="s">
        <v>5529</v>
      </c>
      <c r="D2406" s="37"/>
      <c r="E2406" s="37" t="s">
        <v>4477</v>
      </c>
      <c r="F2406" s="39">
        <v>2023</v>
      </c>
      <c r="G2406" s="47" t="s">
        <v>5530</v>
      </c>
    </row>
    <row r="2407" spans="1:7" x14ac:dyDescent="0.25">
      <c r="A2407" s="39" t="s">
        <v>245</v>
      </c>
      <c r="B2407" s="37" t="s">
        <v>5531</v>
      </c>
      <c r="C2407" s="37" t="s">
        <v>8</v>
      </c>
      <c r="D2407" s="37" t="s">
        <v>463</v>
      </c>
      <c r="E2407" s="37" t="s">
        <v>1028</v>
      </c>
      <c r="F2407" s="39">
        <v>2023</v>
      </c>
      <c r="G2407" s="47" t="s">
        <v>5532</v>
      </c>
    </row>
    <row r="2408" spans="1:7" x14ac:dyDescent="0.25">
      <c r="A2408" s="39" t="s">
        <v>245</v>
      </c>
      <c r="B2408" s="37" t="s">
        <v>5533</v>
      </c>
      <c r="C2408" s="37" t="s">
        <v>5534</v>
      </c>
      <c r="D2408" s="37"/>
      <c r="E2408" s="37" t="s">
        <v>4594</v>
      </c>
      <c r="F2408" s="39">
        <v>2023</v>
      </c>
      <c r="G2408" s="47" t="s">
        <v>5535</v>
      </c>
    </row>
    <row r="2409" spans="1:7" x14ac:dyDescent="0.25">
      <c r="A2409" s="39" t="s">
        <v>245</v>
      </c>
      <c r="B2409" s="37" t="s">
        <v>5185</v>
      </c>
      <c r="C2409" s="37" t="s">
        <v>5186</v>
      </c>
      <c r="D2409" s="37" t="s">
        <v>416</v>
      </c>
      <c r="E2409" s="37" t="s">
        <v>4850</v>
      </c>
      <c r="F2409" s="39">
        <v>2023</v>
      </c>
      <c r="G2409" s="47" t="s">
        <v>5536</v>
      </c>
    </row>
    <row r="2410" spans="1:7" x14ac:dyDescent="0.25">
      <c r="A2410" s="39" t="s">
        <v>245</v>
      </c>
      <c r="B2410" s="37" t="s">
        <v>5537</v>
      </c>
      <c r="C2410" s="37" t="s">
        <v>4986</v>
      </c>
      <c r="D2410" s="37"/>
      <c r="E2410" s="37" t="s">
        <v>5538</v>
      </c>
      <c r="F2410" s="39">
        <v>2023</v>
      </c>
      <c r="G2410" s="47" t="s">
        <v>5539</v>
      </c>
    </row>
    <row r="2411" spans="1:7" x14ac:dyDescent="0.25">
      <c r="A2411" s="39" t="s">
        <v>245</v>
      </c>
      <c r="B2411" s="37" t="s">
        <v>5152</v>
      </c>
      <c r="C2411" s="37" t="s">
        <v>5046</v>
      </c>
      <c r="D2411" s="37"/>
      <c r="E2411" s="37" t="s">
        <v>5153</v>
      </c>
      <c r="F2411" s="39">
        <v>2023</v>
      </c>
      <c r="G2411" s="47" t="s">
        <v>5540</v>
      </c>
    </row>
    <row r="2412" spans="1:7" x14ac:dyDescent="0.25">
      <c r="A2412" s="39" t="s">
        <v>245</v>
      </c>
      <c r="B2412" s="37" t="s">
        <v>5541</v>
      </c>
      <c r="C2412" s="37" t="s">
        <v>5542</v>
      </c>
      <c r="D2412" s="37" t="s">
        <v>1192</v>
      </c>
      <c r="E2412" s="37" t="s">
        <v>5543</v>
      </c>
      <c r="F2412" s="39">
        <v>2023</v>
      </c>
      <c r="G2412" s="47" t="s">
        <v>5544</v>
      </c>
    </row>
    <row r="2414" spans="1:7" x14ac:dyDescent="0.25">
      <c r="A2414" s="39" t="s">
        <v>52</v>
      </c>
      <c r="B2414" s="37" t="s">
        <v>2232</v>
      </c>
      <c r="C2414" s="37" t="s">
        <v>3267</v>
      </c>
      <c r="D2414" s="37" t="s">
        <v>1930</v>
      </c>
      <c r="E2414" s="37" t="s">
        <v>4751</v>
      </c>
      <c r="F2414" s="39">
        <v>2024</v>
      </c>
      <c r="G2414" s="47" t="s">
        <v>5545</v>
      </c>
    </row>
    <row r="2415" spans="1:7" x14ac:dyDescent="0.25">
      <c r="A2415" s="39" t="s">
        <v>52</v>
      </c>
      <c r="B2415" s="37" t="s">
        <v>5046</v>
      </c>
      <c r="C2415" s="37" t="s">
        <v>5546</v>
      </c>
      <c r="D2415" s="37"/>
      <c r="E2415" s="37" t="s">
        <v>5362</v>
      </c>
      <c r="F2415" s="39">
        <v>2024</v>
      </c>
      <c r="G2415" s="47" t="s">
        <v>5547</v>
      </c>
    </row>
    <row r="2416" spans="1:7" x14ac:dyDescent="0.25">
      <c r="A2416" s="39" t="s">
        <v>52</v>
      </c>
      <c r="B2416" s="37" t="s">
        <v>5548</v>
      </c>
      <c r="C2416" s="37" t="s">
        <v>309</v>
      </c>
      <c r="D2416" s="37" t="s">
        <v>238</v>
      </c>
      <c r="E2416" s="37" t="s">
        <v>3339</v>
      </c>
      <c r="F2416" s="39">
        <v>2024</v>
      </c>
      <c r="G2416" s="47" t="s">
        <v>5549</v>
      </c>
    </row>
    <row r="2417" spans="1:1024" x14ac:dyDescent="0.25">
      <c r="A2417" s="39" t="s">
        <v>52</v>
      </c>
      <c r="B2417" s="37" t="s">
        <v>5550</v>
      </c>
      <c r="C2417" s="37" t="s">
        <v>1451</v>
      </c>
      <c r="D2417" s="37" t="s">
        <v>3031</v>
      </c>
      <c r="E2417" s="37" t="s">
        <v>5331</v>
      </c>
      <c r="F2417" s="39">
        <v>2024</v>
      </c>
      <c r="G2417" s="47" t="s">
        <v>5551</v>
      </c>
    </row>
    <row r="2418" spans="1:1024" x14ac:dyDescent="0.25">
      <c r="A2418" s="39" t="s">
        <v>52</v>
      </c>
      <c r="B2418" s="37" t="s">
        <v>5552</v>
      </c>
      <c r="C2418" s="37" t="s">
        <v>5191</v>
      </c>
      <c r="D2418" s="37"/>
      <c r="E2418" s="37" t="s">
        <v>3669</v>
      </c>
      <c r="F2418" s="39">
        <v>2024</v>
      </c>
      <c r="G2418" s="47" t="s">
        <v>5553</v>
      </c>
    </row>
    <row r="2419" spans="1:1024" x14ac:dyDescent="0.25">
      <c r="A2419" s="39" t="s">
        <v>52</v>
      </c>
      <c r="B2419" s="37" t="s">
        <v>5554</v>
      </c>
      <c r="C2419" s="37" t="s">
        <v>5555</v>
      </c>
      <c r="D2419" s="37"/>
      <c r="E2419" s="37" t="s">
        <v>5153</v>
      </c>
      <c r="F2419" s="39">
        <v>2024</v>
      </c>
      <c r="G2419" s="47" t="s">
        <v>5556</v>
      </c>
      <c r="H2419" s="37"/>
      <c r="I2419" s="37"/>
      <c r="J2419" s="37"/>
      <c r="K2419" s="37"/>
      <c r="L2419" s="37"/>
      <c r="M2419" s="37"/>
      <c r="N2419" s="37"/>
      <c r="O2419" s="37"/>
      <c r="P2419" s="37"/>
      <c r="Q2419" s="37"/>
      <c r="R2419" s="37"/>
      <c r="S2419" s="37"/>
      <c r="T2419" s="37"/>
      <c r="U2419" s="37"/>
      <c r="V2419" s="37"/>
      <c r="W2419" s="37"/>
      <c r="X2419" s="37"/>
      <c r="Y2419" s="37"/>
      <c r="Z2419" s="37"/>
      <c r="AA2419" s="37"/>
      <c r="AB2419" s="37"/>
      <c r="AC2419" s="37"/>
      <c r="AD2419" s="37"/>
      <c r="AE2419" s="37"/>
      <c r="AF2419" s="37"/>
      <c r="AG2419" s="37"/>
      <c r="AH2419" s="37"/>
      <c r="AI2419" s="37"/>
      <c r="AJ2419" s="37"/>
      <c r="AK2419" s="37"/>
      <c r="AL2419" s="37"/>
      <c r="AM2419" s="37"/>
      <c r="AN2419" s="37"/>
      <c r="AO2419" s="37"/>
      <c r="AP2419" s="37"/>
      <c r="AQ2419" s="37"/>
      <c r="AR2419" s="37"/>
      <c r="AS2419" s="37"/>
      <c r="AT2419" s="37"/>
      <c r="AU2419" s="37"/>
      <c r="AV2419" s="37"/>
      <c r="AW2419" s="37"/>
      <c r="AX2419" s="37"/>
      <c r="AY2419" s="37"/>
      <c r="AZ2419" s="37"/>
      <c r="BA2419" s="37"/>
      <c r="BB2419" s="37"/>
      <c r="BC2419" s="37"/>
      <c r="BD2419" s="37"/>
      <c r="BE2419" s="37"/>
      <c r="BF2419" s="37"/>
      <c r="BG2419" s="37"/>
      <c r="BH2419" s="37"/>
      <c r="BI2419" s="37"/>
      <c r="BJ2419" s="37"/>
      <c r="BK2419" s="37"/>
      <c r="BL2419" s="37"/>
      <c r="BM2419" s="37"/>
      <c r="BN2419" s="37"/>
      <c r="BO2419" s="37"/>
      <c r="BP2419" s="37"/>
      <c r="BQ2419" s="37"/>
      <c r="BR2419" s="37"/>
      <c r="BS2419" s="37"/>
      <c r="BT2419" s="37"/>
      <c r="BU2419" s="37"/>
      <c r="BV2419" s="37"/>
      <c r="BW2419" s="37"/>
      <c r="BX2419" s="37"/>
      <c r="BY2419" s="37"/>
      <c r="BZ2419" s="37"/>
      <c r="CA2419" s="37"/>
      <c r="CB2419" s="37"/>
      <c r="CC2419" s="37"/>
      <c r="CD2419" s="37"/>
      <c r="CE2419" s="37"/>
      <c r="CF2419" s="37"/>
      <c r="CG2419" s="37"/>
      <c r="CH2419" s="37"/>
      <c r="CI2419" s="37"/>
      <c r="CJ2419" s="37"/>
      <c r="CK2419" s="37"/>
      <c r="CL2419" s="37"/>
      <c r="CM2419" s="37"/>
      <c r="CN2419" s="37"/>
      <c r="CO2419" s="37"/>
      <c r="CP2419" s="37"/>
      <c r="CQ2419" s="37"/>
      <c r="CR2419" s="37"/>
      <c r="CS2419" s="37"/>
      <c r="CT2419" s="37"/>
      <c r="CU2419" s="37"/>
      <c r="CV2419" s="37"/>
      <c r="CW2419" s="37"/>
      <c r="CX2419" s="37"/>
      <c r="CY2419" s="37"/>
      <c r="CZ2419" s="37"/>
      <c r="DA2419" s="37"/>
      <c r="DB2419" s="37"/>
      <c r="DC2419" s="37"/>
      <c r="DD2419" s="37"/>
      <c r="DE2419" s="37"/>
      <c r="DF2419" s="37"/>
      <c r="DG2419" s="37"/>
      <c r="DH2419" s="37"/>
      <c r="DI2419" s="37"/>
      <c r="DJ2419" s="37"/>
      <c r="DK2419" s="37"/>
      <c r="DL2419" s="37"/>
      <c r="DM2419" s="37"/>
      <c r="DN2419" s="37"/>
      <c r="DO2419" s="37"/>
      <c r="DP2419" s="37"/>
      <c r="DQ2419" s="37"/>
      <c r="DR2419" s="37"/>
      <c r="DS2419" s="37"/>
      <c r="DT2419" s="37"/>
      <c r="DU2419" s="37"/>
      <c r="DV2419" s="37"/>
      <c r="DW2419" s="37"/>
      <c r="DX2419" s="37"/>
      <c r="DY2419" s="37"/>
      <c r="DZ2419" s="37"/>
      <c r="EA2419" s="37"/>
      <c r="EB2419" s="37"/>
      <c r="EC2419" s="37"/>
      <c r="ED2419" s="37"/>
      <c r="EE2419" s="37"/>
      <c r="EF2419" s="37"/>
      <c r="EG2419" s="37"/>
      <c r="EH2419" s="37"/>
      <c r="EI2419" s="37"/>
      <c r="EJ2419" s="37"/>
      <c r="EK2419" s="37"/>
      <c r="EL2419" s="37"/>
      <c r="EM2419" s="37"/>
      <c r="EN2419" s="37"/>
      <c r="EO2419" s="37"/>
      <c r="EP2419" s="37"/>
      <c r="EQ2419" s="37"/>
      <c r="ER2419" s="37"/>
      <c r="ES2419" s="37"/>
      <c r="ET2419" s="37"/>
      <c r="EU2419" s="37"/>
      <c r="EV2419" s="37"/>
      <c r="EW2419" s="37"/>
      <c r="EX2419" s="37"/>
      <c r="EY2419" s="37"/>
      <c r="EZ2419" s="37"/>
      <c r="FA2419" s="37"/>
      <c r="FB2419" s="37"/>
      <c r="FC2419" s="37"/>
      <c r="FD2419" s="37"/>
      <c r="FE2419" s="37"/>
      <c r="FF2419" s="37"/>
      <c r="FG2419" s="37"/>
      <c r="FH2419" s="37"/>
      <c r="FI2419" s="37"/>
      <c r="FJ2419" s="37"/>
      <c r="FK2419" s="37"/>
      <c r="FL2419" s="37"/>
      <c r="FM2419" s="37"/>
      <c r="FN2419" s="37"/>
      <c r="FO2419" s="37"/>
      <c r="FP2419" s="37"/>
      <c r="FQ2419" s="37"/>
      <c r="FR2419" s="37"/>
      <c r="FS2419" s="37"/>
      <c r="FT2419" s="37"/>
      <c r="FU2419" s="37"/>
      <c r="FV2419" s="37"/>
      <c r="FW2419" s="37"/>
      <c r="FX2419" s="37"/>
      <c r="FY2419" s="37"/>
      <c r="FZ2419" s="37"/>
      <c r="GA2419" s="37"/>
      <c r="GB2419" s="37"/>
      <c r="GC2419" s="37"/>
      <c r="GD2419" s="37"/>
      <c r="GE2419" s="37"/>
      <c r="GF2419" s="37"/>
      <c r="GG2419" s="37"/>
      <c r="GH2419" s="37"/>
      <c r="GI2419" s="37"/>
      <c r="GJ2419" s="37"/>
      <c r="GK2419" s="37"/>
      <c r="GL2419" s="37"/>
      <c r="GM2419" s="37"/>
      <c r="GN2419" s="37"/>
      <c r="GO2419" s="37"/>
      <c r="GP2419" s="37"/>
      <c r="GQ2419" s="37"/>
      <c r="GR2419" s="37"/>
      <c r="GS2419" s="37"/>
      <c r="GT2419" s="37"/>
      <c r="GU2419" s="37"/>
      <c r="GV2419" s="37"/>
      <c r="GW2419" s="37"/>
      <c r="GX2419" s="37"/>
      <c r="GY2419" s="37"/>
      <c r="GZ2419" s="37"/>
      <c r="HA2419" s="37"/>
      <c r="HB2419" s="37"/>
      <c r="HC2419" s="37"/>
      <c r="HD2419" s="37"/>
      <c r="HE2419" s="37"/>
      <c r="HF2419" s="37"/>
      <c r="HG2419" s="37"/>
      <c r="HH2419" s="37"/>
      <c r="HI2419" s="37"/>
      <c r="HJ2419" s="37"/>
      <c r="HK2419" s="37"/>
      <c r="HL2419" s="37"/>
      <c r="HM2419" s="37"/>
      <c r="HN2419" s="37"/>
      <c r="HO2419" s="37"/>
      <c r="HP2419" s="37"/>
      <c r="HQ2419" s="37"/>
      <c r="HR2419" s="37"/>
      <c r="HS2419" s="37"/>
      <c r="HT2419" s="37"/>
      <c r="HU2419" s="37"/>
      <c r="HV2419" s="37"/>
      <c r="HW2419" s="37"/>
      <c r="HX2419" s="37"/>
      <c r="HY2419" s="37"/>
      <c r="HZ2419" s="37"/>
      <c r="IA2419" s="37"/>
      <c r="IB2419" s="37"/>
      <c r="IC2419" s="37"/>
      <c r="ID2419" s="37"/>
      <c r="IE2419" s="37"/>
      <c r="IF2419" s="37"/>
      <c r="IG2419" s="37"/>
      <c r="IH2419" s="37"/>
      <c r="II2419" s="37"/>
      <c r="IJ2419" s="37"/>
      <c r="IK2419" s="37"/>
      <c r="IL2419" s="37"/>
      <c r="IM2419" s="37"/>
      <c r="IN2419" s="37"/>
      <c r="IO2419" s="37"/>
      <c r="IP2419" s="37"/>
      <c r="IQ2419" s="37"/>
      <c r="IR2419" s="37"/>
      <c r="IS2419" s="37"/>
      <c r="IT2419" s="37"/>
      <c r="IU2419" s="37"/>
      <c r="IV2419" s="37"/>
      <c r="IW2419" s="37"/>
      <c r="IX2419" s="37"/>
      <c r="IY2419" s="37"/>
      <c r="IZ2419" s="37"/>
      <c r="JA2419" s="37"/>
      <c r="JB2419" s="37"/>
      <c r="JC2419" s="37"/>
      <c r="JD2419" s="37"/>
      <c r="JE2419" s="37"/>
      <c r="JF2419" s="37"/>
      <c r="JG2419" s="37"/>
      <c r="JH2419" s="37"/>
      <c r="JI2419" s="37"/>
      <c r="JJ2419" s="37"/>
      <c r="JK2419" s="37"/>
      <c r="JL2419" s="37"/>
      <c r="JM2419" s="37"/>
      <c r="JN2419" s="37"/>
      <c r="JO2419" s="37"/>
      <c r="JP2419" s="37"/>
      <c r="JQ2419" s="37"/>
      <c r="JR2419" s="37"/>
      <c r="JS2419" s="37"/>
      <c r="JT2419" s="37"/>
      <c r="JU2419" s="37"/>
      <c r="JV2419" s="37"/>
      <c r="JW2419" s="37"/>
      <c r="JX2419" s="37"/>
      <c r="JY2419" s="37"/>
      <c r="JZ2419" s="37"/>
      <c r="KA2419" s="37"/>
      <c r="KB2419" s="37"/>
      <c r="KC2419" s="37"/>
      <c r="KD2419" s="37"/>
      <c r="KE2419" s="37"/>
      <c r="KF2419" s="37"/>
      <c r="KG2419" s="37"/>
      <c r="KH2419" s="37"/>
      <c r="KI2419" s="37"/>
      <c r="KJ2419" s="37"/>
      <c r="KK2419" s="37"/>
      <c r="KL2419" s="37"/>
      <c r="KM2419" s="37"/>
      <c r="KN2419" s="37"/>
      <c r="KO2419" s="37"/>
      <c r="KP2419" s="37"/>
      <c r="KQ2419" s="37"/>
      <c r="KR2419" s="37"/>
      <c r="KS2419" s="37"/>
      <c r="KT2419" s="37"/>
      <c r="KU2419" s="37"/>
      <c r="KV2419" s="37"/>
      <c r="KW2419" s="37"/>
      <c r="KX2419" s="37"/>
      <c r="KY2419" s="37"/>
      <c r="KZ2419" s="37"/>
      <c r="LA2419" s="37"/>
      <c r="LB2419" s="37"/>
      <c r="LC2419" s="37"/>
      <c r="LD2419" s="37"/>
      <c r="LE2419" s="37"/>
      <c r="LF2419" s="37"/>
      <c r="LG2419" s="37"/>
      <c r="LH2419" s="37"/>
      <c r="LI2419" s="37"/>
      <c r="LJ2419" s="37"/>
      <c r="LK2419" s="37"/>
      <c r="LL2419" s="37"/>
      <c r="LM2419" s="37"/>
      <c r="LN2419" s="37"/>
      <c r="LO2419" s="37"/>
      <c r="LP2419" s="37"/>
      <c r="LQ2419" s="37"/>
      <c r="LR2419" s="37"/>
      <c r="LS2419" s="37"/>
      <c r="LT2419" s="37"/>
      <c r="LU2419" s="37"/>
      <c r="LV2419" s="37"/>
      <c r="LW2419" s="37"/>
      <c r="LX2419" s="37"/>
      <c r="LY2419" s="37"/>
      <c r="LZ2419" s="37"/>
      <c r="MA2419" s="37"/>
      <c r="MB2419" s="37"/>
      <c r="MC2419" s="37"/>
      <c r="MD2419" s="37"/>
      <c r="ME2419" s="37"/>
      <c r="MF2419" s="37"/>
      <c r="MG2419" s="37"/>
      <c r="MH2419" s="37"/>
      <c r="MI2419" s="37"/>
      <c r="MJ2419" s="37"/>
      <c r="MK2419" s="37"/>
      <c r="ML2419" s="37"/>
      <c r="MM2419" s="37"/>
      <c r="MN2419" s="37"/>
      <c r="MO2419" s="37"/>
      <c r="MP2419" s="37"/>
      <c r="MQ2419" s="37"/>
      <c r="MR2419" s="37"/>
      <c r="MS2419" s="37"/>
      <c r="MT2419" s="37"/>
      <c r="MU2419" s="37"/>
      <c r="MV2419" s="37"/>
      <c r="MW2419" s="37"/>
      <c r="MX2419" s="37"/>
      <c r="MY2419" s="37"/>
      <c r="MZ2419" s="37"/>
      <c r="NA2419" s="37"/>
      <c r="NB2419" s="37"/>
      <c r="NC2419" s="37"/>
      <c r="ND2419" s="37"/>
      <c r="NE2419" s="37"/>
      <c r="NF2419" s="37"/>
      <c r="NG2419" s="37"/>
      <c r="NH2419" s="37"/>
      <c r="NI2419" s="37"/>
      <c r="NJ2419" s="37"/>
      <c r="NK2419" s="37"/>
      <c r="NL2419" s="37"/>
      <c r="NM2419" s="37"/>
      <c r="NN2419" s="37"/>
      <c r="NO2419" s="37"/>
      <c r="NP2419" s="37"/>
      <c r="NQ2419" s="37"/>
      <c r="NR2419" s="37"/>
      <c r="NS2419" s="37"/>
      <c r="NT2419" s="37"/>
      <c r="NU2419" s="37"/>
      <c r="NV2419" s="37"/>
      <c r="NW2419" s="37"/>
      <c r="NX2419" s="37"/>
      <c r="NY2419" s="37"/>
      <c r="NZ2419" s="37"/>
      <c r="OA2419" s="37"/>
      <c r="OB2419" s="37"/>
      <c r="OC2419" s="37"/>
      <c r="OD2419" s="37"/>
      <c r="OE2419" s="37"/>
      <c r="OF2419" s="37"/>
      <c r="OG2419" s="37"/>
      <c r="OH2419" s="37"/>
      <c r="OI2419" s="37"/>
      <c r="OJ2419" s="37"/>
      <c r="OK2419" s="37"/>
      <c r="OL2419" s="37"/>
      <c r="OM2419" s="37"/>
      <c r="ON2419" s="37"/>
      <c r="OO2419" s="37"/>
      <c r="OP2419" s="37"/>
      <c r="OQ2419" s="37"/>
      <c r="OR2419" s="37"/>
      <c r="OS2419" s="37"/>
      <c r="OT2419" s="37"/>
      <c r="OU2419" s="37"/>
      <c r="OV2419" s="37"/>
      <c r="OW2419" s="37"/>
      <c r="OX2419" s="37"/>
      <c r="OY2419" s="37"/>
      <c r="OZ2419" s="37"/>
      <c r="PA2419" s="37"/>
      <c r="PB2419" s="37"/>
      <c r="PC2419" s="37"/>
      <c r="PD2419" s="37"/>
      <c r="PE2419" s="37"/>
      <c r="PF2419" s="37"/>
      <c r="PG2419" s="37"/>
      <c r="PH2419" s="37"/>
      <c r="PI2419" s="37"/>
      <c r="PJ2419" s="37"/>
      <c r="PK2419" s="37"/>
      <c r="PL2419" s="37"/>
      <c r="PM2419" s="37"/>
      <c r="PN2419" s="37"/>
      <c r="PO2419" s="37"/>
      <c r="PP2419" s="37"/>
      <c r="PQ2419" s="37"/>
      <c r="PR2419" s="37"/>
      <c r="PS2419" s="37"/>
      <c r="PT2419" s="37"/>
      <c r="PU2419" s="37"/>
      <c r="PV2419" s="37"/>
      <c r="PW2419" s="37"/>
      <c r="PX2419" s="37"/>
      <c r="PY2419" s="37"/>
      <c r="PZ2419" s="37"/>
      <c r="QA2419" s="37"/>
      <c r="QB2419" s="37"/>
      <c r="QC2419" s="37"/>
      <c r="QD2419" s="37"/>
      <c r="QE2419" s="37"/>
      <c r="QF2419" s="37"/>
      <c r="QG2419" s="37"/>
      <c r="QH2419" s="37"/>
      <c r="QI2419" s="37"/>
      <c r="QJ2419" s="37"/>
      <c r="QK2419" s="37"/>
      <c r="QL2419" s="37"/>
      <c r="QM2419" s="37"/>
      <c r="QN2419" s="37"/>
      <c r="QO2419" s="37"/>
      <c r="QP2419" s="37"/>
      <c r="QQ2419" s="37"/>
      <c r="QR2419" s="37"/>
      <c r="QS2419" s="37"/>
      <c r="QT2419" s="37"/>
      <c r="QU2419" s="37"/>
      <c r="QV2419" s="37"/>
      <c r="QW2419" s="37"/>
      <c r="QX2419" s="37"/>
      <c r="QY2419" s="37"/>
      <c r="QZ2419" s="37"/>
      <c r="RA2419" s="37"/>
      <c r="RB2419" s="37"/>
      <c r="RC2419" s="37"/>
      <c r="RD2419" s="37"/>
      <c r="RE2419" s="37"/>
      <c r="RF2419" s="37"/>
      <c r="RG2419" s="37"/>
      <c r="RH2419" s="37"/>
      <c r="RI2419" s="37"/>
      <c r="RJ2419" s="37"/>
      <c r="RK2419" s="37"/>
      <c r="RL2419" s="37"/>
      <c r="RM2419" s="37"/>
      <c r="RN2419" s="37"/>
      <c r="RO2419" s="37"/>
      <c r="RP2419" s="37"/>
      <c r="RQ2419" s="37"/>
      <c r="RR2419" s="37"/>
      <c r="RS2419" s="37"/>
      <c r="RT2419" s="37"/>
      <c r="RU2419" s="37"/>
      <c r="RV2419" s="37"/>
      <c r="RW2419" s="37"/>
      <c r="RX2419" s="37"/>
      <c r="RY2419" s="37"/>
      <c r="RZ2419" s="37"/>
      <c r="SA2419" s="37"/>
      <c r="SB2419" s="37"/>
      <c r="SC2419" s="37"/>
      <c r="SD2419" s="37"/>
      <c r="SE2419" s="37"/>
      <c r="SF2419" s="37"/>
      <c r="SG2419" s="37"/>
      <c r="SH2419" s="37"/>
      <c r="SI2419" s="37"/>
      <c r="SJ2419" s="37"/>
      <c r="SK2419" s="37"/>
      <c r="SL2419" s="37"/>
      <c r="SM2419" s="37"/>
      <c r="SN2419" s="37"/>
      <c r="SO2419" s="37"/>
      <c r="SP2419" s="37"/>
      <c r="SQ2419" s="37"/>
      <c r="SR2419" s="37"/>
      <c r="SS2419" s="37"/>
      <c r="ST2419" s="37"/>
      <c r="SU2419" s="37"/>
      <c r="SV2419" s="37"/>
      <c r="SW2419" s="37"/>
      <c r="SX2419" s="37"/>
      <c r="SY2419" s="37"/>
      <c r="SZ2419" s="37"/>
      <c r="TA2419" s="37"/>
      <c r="TB2419" s="37"/>
      <c r="TC2419" s="37"/>
      <c r="TD2419" s="37"/>
      <c r="TE2419" s="37"/>
      <c r="TF2419" s="37"/>
      <c r="TG2419" s="37"/>
      <c r="TH2419" s="37"/>
      <c r="TI2419" s="37"/>
      <c r="TJ2419" s="37"/>
      <c r="TK2419" s="37"/>
      <c r="TL2419" s="37"/>
      <c r="TM2419" s="37"/>
      <c r="TN2419" s="37"/>
      <c r="TO2419" s="37"/>
      <c r="TP2419" s="37"/>
      <c r="TQ2419" s="37"/>
      <c r="TR2419" s="37"/>
      <c r="TS2419" s="37"/>
      <c r="TT2419" s="37"/>
      <c r="TU2419" s="37"/>
      <c r="TV2419" s="37"/>
      <c r="TW2419" s="37"/>
      <c r="TX2419" s="37"/>
      <c r="TY2419" s="37"/>
      <c r="TZ2419" s="37"/>
      <c r="UA2419" s="37"/>
      <c r="UB2419" s="37"/>
      <c r="UC2419" s="37"/>
      <c r="UD2419" s="37"/>
      <c r="UE2419" s="37"/>
      <c r="UF2419" s="37"/>
      <c r="UG2419" s="37"/>
      <c r="UH2419" s="37"/>
      <c r="UI2419" s="37"/>
      <c r="UJ2419" s="37"/>
      <c r="UK2419" s="37"/>
      <c r="UL2419" s="37"/>
      <c r="UM2419" s="37"/>
      <c r="UN2419" s="37"/>
      <c r="UO2419" s="37"/>
      <c r="UP2419" s="37"/>
      <c r="UQ2419" s="37"/>
      <c r="UR2419" s="37"/>
      <c r="US2419" s="37"/>
      <c r="UT2419" s="37"/>
      <c r="UU2419" s="37"/>
      <c r="UV2419" s="37"/>
      <c r="UW2419" s="37"/>
      <c r="UX2419" s="37"/>
      <c r="UY2419" s="37"/>
      <c r="UZ2419" s="37"/>
      <c r="VA2419" s="37"/>
      <c r="VB2419" s="37"/>
      <c r="VC2419" s="37"/>
      <c r="VD2419" s="37"/>
      <c r="VE2419" s="37"/>
      <c r="VF2419" s="37"/>
      <c r="VG2419" s="37"/>
      <c r="VH2419" s="37"/>
      <c r="VI2419" s="37"/>
      <c r="VJ2419" s="37"/>
      <c r="VK2419" s="37"/>
      <c r="VL2419" s="37"/>
      <c r="VM2419" s="37"/>
      <c r="VN2419" s="37"/>
      <c r="VO2419" s="37"/>
      <c r="VP2419" s="37"/>
      <c r="VQ2419" s="37"/>
      <c r="VR2419" s="37"/>
      <c r="VS2419" s="37"/>
      <c r="VT2419" s="37"/>
      <c r="VU2419" s="37"/>
      <c r="VV2419" s="37"/>
      <c r="VW2419" s="37"/>
      <c r="VX2419" s="37"/>
      <c r="VY2419" s="37"/>
      <c r="VZ2419" s="37"/>
      <c r="WA2419" s="37"/>
      <c r="WB2419" s="37"/>
      <c r="WC2419" s="37"/>
      <c r="WD2419" s="37"/>
      <c r="WE2419" s="37"/>
      <c r="WF2419" s="37"/>
      <c r="WG2419" s="37"/>
      <c r="WH2419" s="37"/>
      <c r="WI2419" s="37"/>
      <c r="WJ2419" s="37"/>
      <c r="WK2419" s="37"/>
      <c r="WL2419" s="37"/>
      <c r="WM2419" s="37"/>
      <c r="WN2419" s="37"/>
      <c r="WO2419" s="37"/>
      <c r="WP2419" s="37"/>
      <c r="WQ2419" s="37"/>
      <c r="WR2419" s="37"/>
      <c r="WS2419" s="37"/>
      <c r="WT2419" s="37"/>
      <c r="WU2419" s="37"/>
      <c r="WV2419" s="37"/>
      <c r="WW2419" s="37"/>
      <c r="WX2419" s="37"/>
      <c r="WY2419" s="37"/>
      <c r="WZ2419" s="37"/>
      <c r="XA2419" s="37"/>
      <c r="XB2419" s="37"/>
      <c r="XC2419" s="37"/>
      <c r="XD2419" s="37"/>
      <c r="XE2419" s="37"/>
      <c r="XF2419" s="37"/>
      <c r="XG2419" s="37"/>
      <c r="XH2419" s="37"/>
      <c r="XI2419" s="37"/>
      <c r="XJ2419" s="37"/>
      <c r="XK2419" s="37"/>
      <c r="XL2419" s="37"/>
      <c r="XM2419" s="37"/>
      <c r="XN2419" s="37"/>
      <c r="XO2419" s="37"/>
      <c r="XP2419" s="37"/>
      <c r="XQ2419" s="37"/>
      <c r="XR2419" s="37"/>
      <c r="XS2419" s="37"/>
      <c r="XT2419" s="37"/>
      <c r="XU2419" s="37"/>
      <c r="XV2419" s="37"/>
      <c r="XW2419" s="37"/>
      <c r="XX2419" s="37"/>
      <c r="XY2419" s="37"/>
      <c r="XZ2419" s="37"/>
      <c r="YA2419" s="37"/>
      <c r="YB2419" s="37"/>
      <c r="YC2419" s="37"/>
      <c r="YD2419" s="37"/>
      <c r="YE2419" s="37"/>
      <c r="YF2419" s="37"/>
      <c r="YG2419" s="37"/>
      <c r="YH2419" s="37"/>
      <c r="YI2419" s="37"/>
      <c r="YJ2419" s="37"/>
      <c r="YK2419" s="37"/>
      <c r="YL2419" s="37"/>
      <c r="YM2419" s="37"/>
      <c r="YN2419" s="37"/>
      <c r="YO2419" s="37"/>
      <c r="YP2419" s="37"/>
      <c r="YQ2419" s="37"/>
      <c r="YR2419" s="37"/>
      <c r="YS2419" s="37"/>
      <c r="YT2419" s="37"/>
      <c r="YU2419" s="37"/>
      <c r="YV2419" s="37"/>
      <c r="YW2419" s="37"/>
      <c r="YX2419" s="37"/>
      <c r="YY2419" s="37"/>
      <c r="YZ2419" s="37"/>
      <c r="ZA2419" s="37"/>
      <c r="ZB2419" s="37"/>
      <c r="ZC2419" s="37"/>
      <c r="ZD2419" s="37"/>
      <c r="ZE2419" s="37"/>
      <c r="ZF2419" s="37"/>
      <c r="ZG2419" s="37"/>
      <c r="ZH2419" s="37"/>
      <c r="ZI2419" s="37"/>
      <c r="ZJ2419" s="37"/>
      <c r="ZK2419" s="37"/>
      <c r="ZL2419" s="37"/>
      <c r="ZM2419" s="37"/>
      <c r="ZN2419" s="37"/>
      <c r="ZO2419" s="37"/>
      <c r="ZP2419" s="37"/>
      <c r="ZQ2419" s="37"/>
      <c r="ZR2419" s="37"/>
      <c r="ZS2419" s="37"/>
      <c r="ZT2419" s="37"/>
      <c r="ZU2419" s="37"/>
      <c r="ZV2419" s="37"/>
      <c r="ZW2419" s="37"/>
      <c r="ZX2419" s="37"/>
      <c r="ZY2419" s="37"/>
      <c r="ZZ2419" s="37"/>
      <c r="AAA2419" s="37"/>
      <c r="AAB2419" s="37"/>
      <c r="AAC2419" s="37"/>
      <c r="AAD2419" s="37"/>
      <c r="AAE2419" s="37"/>
      <c r="AAF2419" s="37"/>
      <c r="AAG2419" s="37"/>
      <c r="AAH2419" s="37"/>
      <c r="AAI2419" s="37"/>
      <c r="AAJ2419" s="37"/>
      <c r="AAK2419" s="37"/>
      <c r="AAL2419" s="37"/>
      <c r="AAM2419" s="37"/>
      <c r="AAN2419" s="37"/>
      <c r="AAO2419" s="37"/>
      <c r="AAP2419" s="37"/>
      <c r="AAQ2419" s="37"/>
      <c r="AAR2419" s="37"/>
      <c r="AAS2419" s="37"/>
      <c r="AAT2419" s="37"/>
      <c r="AAU2419" s="37"/>
      <c r="AAV2419" s="37"/>
      <c r="AAW2419" s="37"/>
      <c r="AAX2419" s="37"/>
      <c r="AAY2419" s="37"/>
      <c r="AAZ2419" s="37"/>
      <c r="ABA2419" s="37"/>
      <c r="ABB2419" s="37"/>
      <c r="ABC2419" s="37"/>
      <c r="ABD2419" s="37"/>
      <c r="ABE2419" s="37"/>
      <c r="ABF2419" s="37"/>
      <c r="ABG2419" s="37"/>
      <c r="ABH2419" s="37"/>
      <c r="ABI2419" s="37"/>
      <c r="ABJ2419" s="37"/>
      <c r="ABK2419" s="37"/>
      <c r="ABL2419" s="37"/>
      <c r="ABM2419" s="37"/>
      <c r="ABN2419" s="37"/>
      <c r="ABO2419" s="37"/>
      <c r="ABP2419" s="37"/>
      <c r="ABQ2419" s="37"/>
      <c r="ABR2419" s="37"/>
      <c r="ABS2419" s="37"/>
      <c r="ABT2419" s="37"/>
      <c r="ABU2419" s="37"/>
      <c r="ABV2419" s="37"/>
      <c r="ABW2419" s="37"/>
      <c r="ABX2419" s="37"/>
      <c r="ABY2419" s="37"/>
      <c r="ABZ2419" s="37"/>
      <c r="ACA2419" s="37"/>
      <c r="ACB2419" s="37"/>
      <c r="ACC2419" s="37"/>
      <c r="ACD2419" s="37"/>
      <c r="ACE2419" s="37"/>
      <c r="ACF2419" s="37"/>
      <c r="ACG2419" s="37"/>
      <c r="ACH2419" s="37"/>
      <c r="ACI2419" s="37"/>
      <c r="ACJ2419" s="37"/>
      <c r="ACK2419" s="37"/>
      <c r="ACL2419" s="37"/>
      <c r="ACM2419" s="37"/>
      <c r="ACN2419" s="37"/>
      <c r="ACO2419" s="37"/>
      <c r="ACP2419" s="37"/>
      <c r="ACQ2419" s="37"/>
      <c r="ACR2419" s="37"/>
      <c r="ACS2419" s="37"/>
      <c r="ACT2419" s="37"/>
      <c r="ACU2419" s="37"/>
      <c r="ACV2419" s="37"/>
      <c r="ACW2419" s="37"/>
      <c r="ACX2419" s="37"/>
      <c r="ACY2419" s="37"/>
      <c r="ACZ2419" s="37"/>
      <c r="ADA2419" s="37"/>
      <c r="ADB2419" s="37"/>
      <c r="ADC2419" s="37"/>
      <c r="ADD2419" s="37"/>
      <c r="ADE2419" s="37"/>
      <c r="ADF2419" s="37"/>
      <c r="ADG2419" s="37"/>
      <c r="ADH2419" s="37"/>
      <c r="ADI2419" s="37"/>
      <c r="ADJ2419" s="37"/>
      <c r="ADK2419" s="37"/>
      <c r="ADL2419" s="37"/>
      <c r="ADM2419" s="37"/>
      <c r="ADN2419" s="37"/>
      <c r="ADO2419" s="37"/>
      <c r="ADP2419" s="37"/>
      <c r="ADQ2419" s="37"/>
      <c r="ADR2419" s="37"/>
      <c r="ADS2419" s="37"/>
      <c r="ADT2419" s="37"/>
      <c r="ADU2419" s="37"/>
      <c r="ADV2419" s="37"/>
      <c r="ADW2419" s="37"/>
      <c r="ADX2419" s="37"/>
      <c r="ADY2419" s="37"/>
      <c r="ADZ2419" s="37"/>
      <c r="AEA2419" s="37"/>
      <c r="AEB2419" s="37"/>
      <c r="AEC2419" s="37"/>
      <c r="AED2419" s="37"/>
      <c r="AEE2419" s="37"/>
      <c r="AEF2419" s="37"/>
      <c r="AEG2419" s="37"/>
      <c r="AEH2419" s="37"/>
      <c r="AEI2419" s="37"/>
      <c r="AEJ2419" s="37"/>
      <c r="AEK2419" s="37"/>
      <c r="AEL2419" s="37"/>
      <c r="AEM2419" s="37"/>
      <c r="AEN2419" s="37"/>
      <c r="AEO2419" s="37"/>
      <c r="AEP2419" s="37"/>
      <c r="AEQ2419" s="37"/>
      <c r="AER2419" s="37"/>
      <c r="AES2419" s="37"/>
      <c r="AET2419" s="37"/>
      <c r="AEU2419" s="37"/>
      <c r="AEV2419" s="37"/>
      <c r="AEW2419" s="37"/>
      <c r="AEX2419" s="37"/>
      <c r="AEY2419" s="37"/>
      <c r="AEZ2419" s="37"/>
      <c r="AFA2419" s="37"/>
      <c r="AFB2419" s="37"/>
      <c r="AFC2419" s="37"/>
      <c r="AFD2419" s="37"/>
      <c r="AFE2419" s="37"/>
      <c r="AFF2419" s="37"/>
      <c r="AFG2419" s="37"/>
      <c r="AFH2419" s="37"/>
      <c r="AFI2419" s="37"/>
      <c r="AFJ2419" s="37"/>
      <c r="AFK2419" s="37"/>
      <c r="AFL2419" s="37"/>
      <c r="AFM2419" s="37"/>
      <c r="AFN2419" s="37"/>
      <c r="AFO2419" s="37"/>
      <c r="AFP2419" s="37"/>
      <c r="AFQ2419" s="37"/>
      <c r="AFR2419" s="37"/>
      <c r="AFS2419" s="37"/>
      <c r="AFT2419" s="37"/>
      <c r="AFU2419" s="37"/>
      <c r="AFV2419" s="37"/>
      <c r="AFW2419" s="37"/>
      <c r="AFX2419" s="37"/>
      <c r="AFY2419" s="37"/>
      <c r="AFZ2419" s="37"/>
      <c r="AGA2419" s="37"/>
      <c r="AGB2419" s="37"/>
      <c r="AGC2419" s="37"/>
      <c r="AGD2419" s="37"/>
      <c r="AGE2419" s="37"/>
      <c r="AGF2419" s="37"/>
      <c r="AGG2419" s="37"/>
      <c r="AGH2419" s="37"/>
      <c r="AGI2419" s="37"/>
      <c r="AGJ2419" s="37"/>
      <c r="AGK2419" s="37"/>
      <c r="AGL2419" s="37"/>
      <c r="AGM2419" s="37"/>
      <c r="AGN2419" s="37"/>
      <c r="AGO2419" s="37"/>
      <c r="AGP2419" s="37"/>
      <c r="AGQ2419" s="37"/>
      <c r="AGR2419" s="37"/>
      <c r="AGS2419" s="37"/>
      <c r="AGT2419" s="37"/>
      <c r="AGU2419" s="37"/>
      <c r="AGV2419" s="37"/>
      <c r="AGW2419" s="37"/>
      <c r="AGX2419" s="37"/>
      <c r="AGY2419" s="37"/>
      <c r="AGZ2419" s="37"/>
      <c r="AHA2419" s="37"/>
      <c r="AHB2419" s="37"/>
      <c r="AHC2419" s="37"/>
      <c r="AHD2419" s="37"/>
      <c r="AHE2419" s="37"/>
      <c r="AHF2419" s="37"/>
      <c r="AHG2419" s="37"/>
      <c r="AHH2419" s="37"/>
      <c r="AHI2419" s="37"/>
      <c r="AHJ2419" s="37"/>
      <c r="AHK2419" s="37"/>
      <c r="AHL2419" s="37"/>
      <c r="AHM2419" s="37"/>
      <c r="AHN2419" s="37"/>
      <c r="AHO2419" s="37"/>
      <c r="AHP2419" s="37"/>
      <c r="AHQ2419" s="37"/>
      <c r="AHR2419" s="37"/>
      <c r="AHS2419" s="37"/>
      <c r="AHT2419" s="37"/>
      <c r="AHU2419" s="37"/>
      <c r="AHV2419" s="37"/>
      <c r="AHW2419" s="37"/>
      <c r="AHX2419" s="37"/>
      <c r="AHY2419" s="37"/>
      <c r="AHZ2419" s="37"/>
      <c r="AIA2419" s="37"/>
      <c r="AIB2419" s="37"/>
      <c r="AIC2419" s="37"/>
      <c r="AID2419" s="37"/>
      <c r="AIE2419" s="37"/>
      <c r="AIF2419" s="37"/>
      <c r="AIG2419" s="37"/>
      <c r="AIH2419" s="37"/>
      <c r="AII2419" s="37"/>
      <c r="AIJ2419" s="37"/>
      <c r="AIK2419" s="37"/>
      <c r="AIL2419" s="37"/>
      <c r="AIM2419" s="37"/>
      <c r="AIN2419" s="37"/>
      <c r="AIO2419" s="37"/>
      <c r="AIP2419" s="37"/>
      <c r="AIQ2419" s="37"/>
      <c r="AIR2419" s="37"/>
      <c r="AIS2419" s="37"/>
      <c r="AIT2419" s="37"/>
      <c r="AIU2419" s="37"/>
      <c r="AIV2419" s="37"/>
      <c r="AIW2419" s="37"/>
      <c r="AIX2419" s="37"/>
      <c r="AIY2419" s="37"/>
      <c r="AIZ2419" s="37"/>
      <c r="AJA2419" s="37"/>
      <c r="AJB2419" s="37"/>
      <c r="AJC2419" s="37"/>
      <c r="AJD2419" s="37"/>
      <c r="AJE2419" s="37"/>
      <c r="AJF2419" s="37"/>
      <c r="AJG2419" s="37"/>
      <c r="AJH2419" s="37"/>
      <c r="AJI2419" s="37"/>
      <c r="AJJ2419" s="37"/>
      <c r="AJK2419" s="37"/>
      <c r="AJL2419" s="37"/>
      <c r="AJM2419" s="37"/>
      <c r="AJN2419" s="37"/>
      <c r="AJO2419" s="37"/>
      <c r="AJP2419" s="37"/>
      <c r="AJQ2419" s="37"/>
      <c r="AJR2419" s="37"/>
      <c r="AJS2419" s="37"/>
      <c r="AJT2419" s="37"/>
      <c r="AJU2419" s="37"/>
      <c r="AJV2419" s="37"/>
      <c r="AJW2419" s="37"/>
      <c r="AJX2419" s="37"/>
      <c r="AJY2419" s="37"/>
      <c r="AJZ2419" s="37"/>
      <c r="AKA2419" s="37"/>
      <c r="AKB2419" s="37"/>
      <c r="AKC2419" s="37"/>
      <c r="AKD2419" s="37"/>
      <c r="AKE2419" s="37"/>
      <c r="AKF2419" s="37"/>
      <c r="AKG2419" s="37"/>
      <c r="AKH2419" s="37"/>
      <c r="AKI2419" s="37"/>
      <c r="AKJ2419" s="37"/>
      <c r="AKK2419" s="37"/>
      <c r="AKL2419" s="37"/>
      <c r="AKM2419" s="37"/>
      <c r="AKN2419" s="37"/>
      <c r="AKO2419" s="37"/>
      <c r="AKP2419" s="37"/>
      <c r="AKQ2419" s="37"/>
      <c r="AKR2419" s="37"/>
      <c r="AKS2419" s="37"/>
      <c r="AKT2419" s="37"/>
      <c r="AKU2419" s="37"/>
      <c r="AKV2419" s="37"/>
      <c r="AKW2419" s="37"/>
      <c r="AKX2419" s="37"/>
      <c r="AKY2419" s="37"/>
      <c r="AKZ2419" s="37"/>
      <c r="ALA2419" s="37"/>
      <c r="ALB2419" s="37"/>
      <c r="ALC2419" s="37"/>
      <c r="ALD2419" s="37"/>
      <c r="ALE2419" s="37"/>
      <c r="ALF2419" s="37"/>
      <c r="ALG2419" s="37"/>
      <c r="ALH2419" s="37"/>
      <c r="ALI2419" s="37"/>
      <c r="ALJ2419" s="37"/>
      <c r="ALK2419" s="37"/>
      <c r="ALL2419" s="37"/>
      <c r="ALM2419" s="37"/>
      <c r="ALN2419" s="37"/>
      <c r="ALO2419" s="37"/>
      <c r="ALP2419" s="37"/>
      <c r="ALQ2419" s="37"/>
      <c r="ALR2419" s="37"/>
      <c r="ALS2419" s="37"/>
      <c r="ALT2419" s="37"/>
      <c r="ALU2419" s="37"/>
      <c r="ALV2419" s="37"/>
      <c r="ALW2419" s="37"/>
      <c r="ALX2419" s="37"/>
      <c r="ALY2419" s="37"/>
      <c r="ALZ2419" s="37"/>
      <c r="AMA2419" s="37"/>
      <c r="AMB2419" s="37"/>
      <c r="AMC2419" s="37"/>
      <c r="AMD2419" s="37"/>
      <c r="AME2419" s="37"/>
      <c r="AMF2419" s="37"/>
      <c r="AMG2419" s="37"/>
      <c r="AMH2419" s="37"/>
      <c r="AMI2419" s="37"/>
      <c r="AMJ2419" s="37"/>
    </row>
    <row r="2420" spans="1:1024" x14ac:dyDescent="0.25">
      <c r="A2420" s="39" t="s">
        <v>52</v>
      </c>
      <c r="B2420" s="37" t="s">
        <v>5557</v>
      </c>
      <c r="C2420" s="37" t="s">
        <v>5558</v>
      </c>
      <c r="D2420" s="37" t="s">
        <v>463</v>
      </c>
      <c r="E2420" s="37" t="s">
        <v>5331</v>
      </c>
      <c r="F2420" s="39">
        <v>2024</v>
      </c>
      <c r="G2420" s="47" t="s">
        <v>5559</v>
      </c>
    </row>
    <row r="2421" spans="1:1024" x14ac:dyDescent="0.25">
      <c r="A2421" s="39" t="s">
        <v>52</v>
      </c>
      <c r="B2421" s="37" t="s">
        <v>5560</v>
      </c>
      <c r="C2421" s="37" t="s">
        <v>5561</v>
      </c>
      <c r="D2421" s="37"/>
      <c r="E2421" s="37" t="s">
        <v>2747</v>
      </c>
      <c r="F2421" s="39">
        <v>2024</v>
      </c>
      <c r="G2421" s="47" t="s">
        <v>5562</v>
      </c>
    </row>
    <row r="2422" spans="1:1024" x14ac:dyDescent="0.25">
      <c r="A2422" s="39" t="s">
        <v>52</v>
      </c>
      <c r="B2422" s="37" t="s">
        <v>868</v>
      </c>
      <c r="C2422" s="37" t="s">
        <v>1338</v>
      </c>
      <c r="D2422" s="37"/>
      <c r="E2422" s="37" t="s">
        <v>5237</v>
      </c>
      <c r="F2422" s="39">
        <v>2024</v>
      </c>
      <c r="G2422" s="47" t="s">
        <v>5563</v>
      </c>
    </row>
    <row r="2423" spans="1:1024" x14ac:dyDescent="0.25">
      <c r="A2423" s="39" t="s">
        <v>52</v>
      </c>
      <c r="B2423" s="37" t="s">
        <v>5564</v>
      </c>
      <c r="C2423" s="37" t="s">
        <v>5565</v>
      </c>
      <c r="D2423" s="37"/>
      <c r="E2423" s="37" t="s">
        <v>4616</v>
      </c>
      <c r="F2423" s="39">
        <v>2024</v>
      </c>
      <c r="G2423" s="47" t="s">
        <v>5566</v>
      </c>
    </row>
    <row r="2424" spans="1:1024" x14ac:dyDescent="0.25">
      <c r="A2424" s="39" t="s">
        <v>245</v>
      </c>
      <c r="B2424" s="37" t="s">
        <v>5567</v>
      </c>
      <c r="C2424" s="37" t="s">
        <v>5568</v>
      </c>
      <c r="D2424" s="37" t="s">
        <v>5569</v>
      </c>
      <c r="E2424" s="37" t="s">
        <v>4616</v>
      </c>
      <c r="F2424" s="39">
        <v>2024</v>
      </c>
      <c r="G2424" s="47" t="s">
        <v>5570</v>
      </c>
    </row>
    <row r="2425" spans="1:1024" x14ac:dyDescent="0.25">
      <c r="A2425" s="39" t="s">
        <v>245</v>
      </c>
      <c r="B2425" s="37" t="s">
        <v>1002</v>
      </c>
      <c r="C2425" s="37" t="s">
        <v>5571</v>
      </c>
      <c r="D2425" s="37"/>
      <c r="E2425" s="37" t="s">
        <v>3669</v>
      </c>
      <c r="F2425" s="39">
        <v>2024</v>
      </c>
      <c r="G2425" s="47" t="s">
        <v>5572</v>
      </c>
    </row>
    <row r="2426" spans="1:1024" x14ac:dyDescent="0.25">
      <c r="A2426" s="39" t="s">
        <v>245</v>
      </c>
      <c r="B2426" s="37" t="s">
        <v>5411</v>
      </c>
      <c r="C2426" s="37" t="s">
        <v>4271</v>
      </c>
      <c r="D2426" s="37"/>
      <c r="E2426" s="37" t="s">
        <v>5412</v>
      </c>
      <c r="F2426" s="39">
        <v>2024</v>
      </c>
      <c r="G2426" s="47" t="s">
        <v>5573</v>
      </c>
    </row>
    <row r="2427" spans="1:1024" x14ac:dyDescent="0.25">
      <c r="A2427" s="39" t="s">
        <v>245</v>
      </c>
      <c r="B2427" s="37" t="s">
        <v>5574</v>
      </c>
      <c r="C2427" s="37" t="s">
        <v>5575</v>
      </c>
      <c r="D2427" s="37"/>
      <c r="E2427" s="37" t="s">
        <v>4616</v>
      </c>
      <c r="F2427" s="39">
        <v>2024</v>
      </c>
      <c r="G2427" s="47" t="s">
        <v>5576</v>
      </c>
    </row>
    <row r="2428" spans="1:1024" x14ac:dyDescent="0.25">
      <c r="A2428" s="39" t="s">
        <v>245</v>
      </c>
      <c r="B2428" s="37" t="s">
        <v>5577</v>
      </c>
      <c r="C2428" s="37" t="s">
        <v>4775</v>
      </c>
      <c r="D2428" s="37"/>
      <c r="E2428" s="37" t="s">
        <v>4850</v>
      </c>
      <c r="F2428" s="39">
        <v>2024</v>
      </c>
      <c r="G2428" s="47" t="s">
        <v>5578</v>
      </c>
    </row>
    <row r="2429" spans="1:1024" x14ac:dyDescent="0.25">
      <c r="A2429" s="39" t="s">
        <v>245</v>
      </c>
      <c r="B2429" s="37" t="s">
        <v>5579</v>
      </c>
      <c r="C2429" s="37" t="s">
        <v>813</v>
      </c>
      <c r="D2429" s="37"/>
      <c r="E2429" s="37" t="s">
        <v>481</v>
      </c>
      <c r="F2429" s="39">
        <v>2024</v>
      </c>
      <c r="G2429" s="47" t="s">
        <v>5580</v>
      </c>
    </row>
    <row r="2431" spans="1:1024" x14ac:dyDescent="0.25">
      <c r="A2431" s="39" t="s">
        <v>52</v>
      </c>
      <c r="B2431" s="37" t="s">
        <v>5581</v>
      </c>
      <c r="C2431" s="37" t="s">
        <v>5582</v>
      </c>
      <c r="D2431" s="37"/>
      <c r="E2431" s="37" t="s">
        <v>4521</v>
      </c>
      <c r="F2431" s="39">
        <v>2025</v>
      </c>
      <c r="G2431" s="47" t="s">
        <v>5583</v>
      </c>
    </row>
    <row r="2432" spans="1:1024" x14ac:dyDescent="0.25">
      <c r="A2432" s="39" t="s">
        <v>52</v>
      </c>
      <c r="B2432" s="37" t="s">
        <v>5584</v>
      </c>
      <c r="C2432" s="37" t="s">
        <v>2526</v>
      </c>
      <c r="D2432" s="37"/>
      <c r="E2432" s="37" t="s">
        <v>5585</v>
      </c>
      <c r="F2432" s="39">
        <v>2025</v>
      </c>
      <c r="G2432" s="47" t="s">
        <v>5586</v>
      </c>
    </row>
    <row r="2433" spans="1:7" x14ac:dyDescent="0.25">
      <c r="A2433" s="39" t="s">
        <v>52</v>
      </c>
      <c r="B2433" s="37" t="s">
        <v>5587</v>
      </c>
      <c r="C2433" s="37" t="s">
        <v>2150</v>
      </c>
      <c r="D2433" s="37"/>
      <c r="E2433" s="37" t="s">
        <v>5588</v>
      </c>
      <c r="F2433" s="39">
        <v>2025</v>
      </c>
      <c r="G2433" s="47" t="s">
        <v>5589</v>
      </c>
    </row>
    <row r="2434" spans="1:7" x14ac:dyDescent="0.25">
      <c r="A2434" s="39" t="s">
        <v>52</v>
      </c>
      <c r="B2434" s="37" t="s">
        <v>5590</v>
      </c>
      <c r="C2434" s="37" t="s">
        <v>5066</v>
      </c>
      <c r="D2434" s="37" t="s">
        <v>5591</v>
      </c>
      <c r="E2434" s="37" t="s">
        <v>5592</v>
      </c>
      <c r="F2434" s="39">
        <v>2025</v>
      </c>
      <c r="G2434" s="47" t="s">
        <v>5593</v>
      </c>
    </row>
    <row r="2435" spans="1:7" x14ac:dyDescent="0.25">
      <c r="A2435" s="39" t="s">
        <v>52</v>
      </c>
      <c r="B2435" s="37" t="s">
        <v>5594</v>
      </c>
      <c r="C2435" s="37" t="s">
        <v>5595</v>
      </c>
      <c r="D2435" s="37" t="s">
        <v>5596</v>
      </c>
      <c r="E2435" s="37" t="s">
        <v>4477</v>
      </c>
      <c r="F2435" s="39">
        <v>2025</v>
      </c>
      <c r="G2435" s="47" t="s">
        <v>5597</v>
      </c>
    </row>
    <row r="2436" spans="1:7" x14ac:dyDescent="0.25">
      <c r="A2436" s="39" t="s">
        <v>52</v>
      </c>
      <c r="B2436" s="37" t="s">
        <v>5598</v>
      </c>
      <c r="C2436" s="37" t="s">
        <v>4999</v>
      </c>
      <c r="D2436" s="37"/>
      <c r="E2436" s="37" t="s">
        <v>4850</v>
      </c>
      <c r="F2436" s="39">
        <v>2025</v>
      </c>
      <c r="G2436" s="47" t="s">
        <v>5599</v>
      </c>
    </row>
    <row r="2437" spans="1:7" x14ac:dyDescent="0.25">
      <c r="A2437" s="39" t="s">
        <v>52</v>
      </c>
      <c r="B2437" s="37" t="s">
        <v>5314</v>
      </c>
      <c r="C2437" s="37" t="s">
        <v>774</v>
      </c>
      <c r="D2437" s="37"/>
      <c r="E2437" s="37" t="s">
        <v>5600</v>
      </c>
      <c r="F2437" s="39">
        <v>2025</v>
      </c>
      <c r="G2437" s="47" t="s">
        <v>5601</v>
      </c>
    </row>
    <row r="2438" spans="1:7" x14ac:dyDescent="0.25">
      <c r="A2438" s="39" t="s">
        <v>52</v>
      </c>
      <c r="B2438" s="37" t="s">
        <v>5602</v>
      </c>
      <c r="C2438" s="37" t="s">
        <v>5603</v>
      </c>
      <c r="D2438" s="37" t="s">
        <v>417</v>
      </c>
      <c r="E2438" s="37" t="s">
        <v>1400</v>
      </c>
      <c r="F2438" s="39">
        <v>2025</v>
      </c>
      <c r="G2438" s="47" t="s">
        <v>5604</v>
      </c>
    </row>
    <row r="2439" spans="1:7" x14ac:dyDescent="0.25">
      <c r="A2439" s="39" t="s">
        <v>52</v>
      </c>
      <c r="B2439" s="37" t="s">
        <v>5605</v>
      </c>
      <c r="C2439" s="37" t="s">
        <v>5606</v>
      </c>
      <c r="D2439" s="37"/>
      <c r="E2439" s="37" t="s">
        <v>3339</v>
      </c>
      <c r="F2439" s="39">
        <v>2025</v>
      </c>
      <c r="G2439" s="47" t="s">
        <v>5607</v>
      </c>
    </row>
    <row r="2440" spans="1:7" x14ac:dyDescent="0.25">
      <c r="A2440" s="39" t="s">
        <v>52</v>
      </c>
      <c r="B2440" s="37" t="s">
        <v>5608</v>
      </c>
      <c r="C2440" s="37" t="s">
        <v>5609</v>
      </c>
      <c r="D2440" s="37"/>
      <c r="E2440" s="37" t="s">
        <v>4521</v>
      </c>
      <c r="F2440" s="39">
        <v>2025</v>
      </c>
      <c r="G2440" s="47" t="s">
        <v>5610</v>
      </c>
    </row>
    <row r="2441" spans="1:7" x14ac:dyDescent="0.25">
      <c r="A2441" s="39" t="s">
        <v>52</v>
      </c>
      <c r="B2441" s="37" t="s">
        <v>5611</v>
      </c>
      <c r="C2441" s="37" t="s">
        <v>5612</v>
      </c>
      <c r="D2441" s="37"/>
      <c r="E2441" s="37" t="s">
        <v>4589</v>
      </c>
      <c r="F2441" s="39">
        <v>2025</v>
      </c>
      <c r="G2441" s="47" t="s">
        <v>5613</v>
      </c>
    </row>
    <row r="2442" spans="1:7" x14ac:dyDescent="0.25">
      <c r="A2442" s="39" t="s">
        <v>52</v>
      </c>
      <c r="B2442" s="37" t="s">
        <v>5614</v>
      </c>
      <c r="C2442" s="37" t="s">
        <v>5615</v>
      </c>
      <c r="D2442" s="37" t="s">
        <v>553</v>
      </c>
      <c r="E2442" s="37" t="s">
        <v>5362</v>
      </c>
      <c r="F2442" s="39">
        <v>2025</v>
      </c>
      <c r="G2442" s="47" t="s">
        <v>5616</v>
      </c>
    </row>
    <row r="2443" spans="1:7" x14ac:dyDescent="0.25">
      <c r="A2443" s="39" t="s">
        <v>52</v>
      </c>
      <c r="B2443" s="37" t="s">
        <v>5617</v>
      </c>
      <c r="C2443" s="37" t="s">
        <v>5618</v>
      </c>
      <c r="D2443" s="37" t="s">
        <v>5619</v>
      </c>
      <c r="E2443" s="37" t="s">
        <v>194</v>
      </c>
      <c r="F2443" s="39">
        <v>2025</v>
      </c>
      <c r="G2443" s="47" t="s">
        <v>5620</v>
      </c>
    </row>
    <row r="2444" spans="1:7" x14ac:dyDescent="0.25">
      <c r="A2444" s="39" t="s">
        <v>52</v>
      </c>
      <c r="B2444" s="37" t="s">
        <v>5621</v>
      </c>
      <c r="C2444" s="37" t="s">
        <v>5622</v>
      </c>
      <c r="D2444" s="37"/>
      <c r="E2444" s="37" t="s">
        <v>5623</v>
      </c>
      <c r="F2444" s="39">
        <v>2025</v>
      </c>
      <c r="G2444" s="47" t="s">
        <v>5624</v>
      </c>
    </row>
    <row r="2445" spans="1:7" x14ac:dyDescent="0.25">
      <c r="A2445" s="39" t="s">
        <v>52</v>
      </c>
      <c r="B2445" s="37" t="s">
        <v>2861</v>
      </c>
      <c r="C2445" s="37" t="s">
        <v>5625</v>
      </c>
      <c r="D2445" s="37" t="s">
        <v>5626</v>
      </c>
      <c r="E2445" s="37" t="s">
        <v>4594</v>
      </c>
      <c r="F2445" s="39">
        <v>2025</v>
      </c>
      <c r="G2445" s="47" t="s">
        <v>5627</v>
      </c>
    </row>
    <row r="2446" spans="1:7" x14ac:dyDescent="0.25">
      <c r="A2446" s="39" t="s">
        <v>52</v>
      </c>
      <c r="B2446" s="37" t="s">
        <v>5628</v>
      </c>
      <c r="C2446" s="37" t="s">
        <v>2024</v>
      </c>
      <c r="D2446" s="37"/>
      <c r="E2446" s="37" t="s">
        <v>5623</v>
      </c>
      <c r="F2446" s="39">
        <v>2025</v>
      </c>
      <c r="G2446" s="47" t="s">
        <v>5629</v>
      </c>
    </row>
    <row r="2447" spans="1:7" x14ac:dyDescent="0.25">
      <c r="A2447" s="39" t="s">
        <v>52</v>
      </c>
      <c r="B2447" s="37" t="s">
        <v>2464</v>
      </c>
      <c r="C2447" s="37" t="s">
        <v>5630</v>
      </c>
      <c r="D2447" s="37"/>
      <c r="E2447" s="37" t="s">
        <v>3450</v>
      </c>
      <c r="F2447" s="39">
        <v>2025</v>
      </c>
      <c r="G2447" s="47" t="s">
        <v>5631</v>
      </c>
    </row>
    <row r="2448" spans="1:7" x14ac:dyDescent="0.25">
      <c r="A2448" s="39" t="s">
        <v>245</v>
      </c>
      <c r="B2448" s="37" t="s">
        <v>5632</v>
      </c>
      <c r="C2448" s="37" t="s">
        <v>3435</v>
      </c>
      <c r="D2448" s="37" t="s">
        <v>2206</v>
      </c>
      <c r="E2448" s="37" t="s">
        <v>3339</v>
      </c>
      <c r="F2448" s="39">
        <v>2025</v>
      </c>
      <c r="G2448" s="47" t="s">
        <v>5633</v>
      </c>
    </row>
    <row r="2449" spans="1:7" x14ac:dyDescent="0.25">
      <c r="A2449" s="39" t="s">
        <v>245</v>
      </c>
      <c r="B2449" s="37" t="s">
        <v>5634</v>
      </c>
      <c r="C2449" s="37" t="s">
        <v>101</v>
      </c>
      <c r="D2449" s="37" t="s">
        <v>5635</v>
      </c>
      <c r="E2449" s="37" t="s">
        <v>5636</v>
      </c>
      <c r="F2449" s="39">
        <v>2025</v>
      </c>
      <c r="G2449" s="48" t="s">
        <v>5637</v>
      </c>
    </row>
    <row r="2450" spans="1:7" x14ac:dyDescent="0.25">
      <c r="A2450" s="39" t="s">
        <v>245</v>
      </c>
      <c r="B2450" s="47" t="s">
        <v>5638</v>
      </c>
      <c r="C2450" s="47" t="s">
        <v>5639</v>
      </c>
      <c r="D2450" s="37"/>
      <c r="E2450" s="37" t="s">
        <v>5242</v>
      </c>
      <c r="F2450" s="39">
        <v>2025</v>
      </c>
      <c r="G2450" s="48" t="s">
        <v>5640</v>
      </c>
    </row>
    <row r="2451" spans="1:7" x14ac:dyDescent="0.25">
      <c r="A2451" s="39" t="s">
        <v>245</v>
      </c>
      <c r="B2451" s="37" t="s">
        <v>5641</v>
      </c>
      <c r="C2451" s="37" t="s">
        <v>5642</v>
      </c>
      <c r="D2451" s="37"/>
      <c r="E2451" s="37" t="s">
        <v>1028</v>
      </c>
      <c r="F2451" s="39">
        <v>2025</v>
      </c>
      <c r="G2451" s="47" t="s">
        <v>5643</v>
      </c>
    </row>
    <row r="2452" spans="1:7" x14ac:dyDescent="0.25">
      <c r="A2452" s="39" t="s">
        <v>245</v>
      </c>
      <c r="B2452" s="37" t="s">
        <v>3774</v>
      </c>
      <c r="C2452" s="37" t="s">
        <v>3808</v>
      </c>
      <c r="D2452" s="37"/>
      <c r="E2452" s="37" t="s">
        <v>481</v>
      </c>
      <c r="F2452" s="39">
        <v>2025</v>
      </c>
      <c r="G2452" s="47" t="s">
        <v>5644</v>
      </c>
    </row>
    <row r="2453" spans="1:7" x14ac:dyDescent="0.25">
      <c r="A2453" s="39" t="s">
        <v>245</v>
      </c>
      <c r="B2453" s="37" t="s">
        <v>5645</v>
      </c>
      <c r="C2453" s="37" t="s">
        <v>1584</v>
      </c>
      <c r="D2453" s="37"/>
      <c r="E2453" s="37" t="s">
        <v>1400</v>
      </c>
      <c r="F2453" s="39">
        <v>2025</v>
      </c>
      <c r="G2453" s="47" t="s">
        <v>5646</v>
      </c>
    </row>
    <row r="2454" spans="1:7" x14ac:dyDescent="0.25">
      <c r="A2454" s="39" t="s">
        <v>245</v>
      </c>
      <c r="B2454" s="37" t="s">
        <v>942</v>
      </c>
      <c r="C2454" s="37" t="s">
        <v>961</v>
      </c>
      <c r="D2454" s="37"/>
      <c r="E2454" s="37" t="s">
        <v>4513</v>
      </c>
      <c r="F2454" s="39">
        <v>2025</v>
      </c>
      <c r="G2454" s="47" t="s">
        <v>5647</v>
      </c>
    </row>
    <row r="2455" spans="1:7" x14ac:dyDescent="0.25">
      <c r="A2455" s="39" t="s">
        <v>245</v>
      </c>
      <c r="B2455" s="37" t="s">
        <v>5648</v>
      </c>
      <c r="C2455" s="37" t="s">
        <v>380</v>
      </c>
      <c r="D2455" s="37" t="s">
        <v>715</v>
      </c>
      <c r="E2455" s="37" t="s">
        <v>5242</v>
      </c>
      <c r="F2455" s="39">
        <v>2025</v>
      </c>
      <c r="G2455" s="48" t="s">
        <v>5649</v>
      </c>
    </row>
    <row r="2457" spans="1:7" x14ac:dyDescent="0.25">
      <c r="A2457" s="39" t="s">
        <v>52</v>
      </c>
      <c r="B2457" s="37" t="s">
        <v>5650</v>
      </c>
      <c r="C2457" s="37" t="s">
        <v>5651</v>
      </c>
      <c r="D2457" s="37" t="s">
        <v>5652</v>
      </c>
      <c r="E2457" s="37" t="s">
        <v>4751</v>
      </c>
      <c r="F2457" s="39">
        <v>2026</v>
      </c>
      <c r="G2457" s="47" t="s">
        <v>5653</v>
      </c>
    </row>
    <row r="2458" spans="1:7" x14ac:dyDescent="0.25">
      <c r="A2458" s="39" t="s">
        <v>52</v>
      </c>
      <c r="B2458" s="37" t="s">
        <v>5654</v>
      </c>
      <c r="C2458" s="37" t="s">
        <v>4888</v>
      </c>
      <c r="D2458" s="37" t="s">
        <v>1211</v>
      </c>
      <c r="E2458" s="37" t="s">
        <v>1400</v>
      </c>
      <c r="F2458" s="39">
        <v>2026</v>
      </c>
      <c r="G2458" s="47" t="s">
        <v>5655</v>
      </c>
    </row>
    <row r="2459" spans="1:7" x14ac:dyDescent="0.25">
      <c r="A2459" s="39" t="s">
        <v>52</v>
      </c>
      <c r="B2459" s="37" t="s">
        <v>5656</v>
      </c>
      <c r="C2459" s="37" t="s">
        <v>5657</v>
      </c>
      <c r="D2459" s="37" t="s">
        <v>715</v>
      </c>
      <c r="E2459" s="37" t="s">
        <v>4513</v>
      </c>
      <c r="F2459" s="39">
        <v>2026</v>
      </c>
      <c r="G2459" s="47" t="s">
        <v>5658</v>
      </c>
    </row>
    <row r="2460" spans="1:7" x14ac:dyDescent="0.25">
      <c r="A2460" s="39" t="s">
        <v>52</v>
      </c>
      <c r="B2460" s="37" t="s">
        <v>5659</v>
      </c>
      <c r="C2460" s="37" t="s">
        <v>5546</v>
      </c>
      <c r="D2460" s="37" t="s">
        <v>5660</v>
      </c>
      <c r="E2460" s="37" t="s">
        <v>481</v>
      </c>
      <c r="F2460" s="39">
        <v>2026</v>
      </c>
      <c r="G2460" s="47" t="s">
        <v>5661</v>
      </c>
    </row>
    <row r="2461" spans="1:7" x14ac:dyDescent="0.25">
      <c r="A2461" s="39" t="s">
        <v>52</v>
      </c>
      <c r="B2461" s="37" t="s">
        <v>5662</v>
      </c>
      <c r="C2461" s="37" t="s">
        <v>5663</v>
      </c>
      <c r="D2461" s="37" t="s">
        <v>5664</v>
      </c>
      <c r="E2461" s="37" t="s">
        <v>1028</v>
      </c>
      <c r="F2461" s="39">
        <v>2026</v>
      </c>
      <c r="G2461" s="47" t="s">
        <v>5665</v>
      </c>
    </row>
    <row r="2462" spans="1:7" x14ac:dyDescent="0.25">
      <c r="A2462" s="39" t="s">
        <v>52</v>
      </c>
      <c r="B2462" s="37" t="s">
        <v>5666</v>
      </c>
      <c r="C2462" s="37" t="s">
        <v>5667</v>
      </c>
      <c r="D2462" s="37" t="s">
        <v>5482</v>
      </c>
      <c r="E2462" s="37" t="s">
        <v>4589</v>
      </c>
      <c r="F2462" s="39">
        <v>2026</v>
      </c>
      <c r="G2462" s="47" t="s">
        <v>5668</v>
      </c>
    </row>
    <row r="2463" spans="1:7" x14ac:dyDescent="0.25">
      <c r="A2463" s="39" t="s">
        <v>52</v>
      </c>
      <c r="B2463" s="37" t="s">
        <v>5669</v>
      </c>
      <c r="C2463" s="37" t="s">
        <v>5670</v>
      </c>
      <c r="D2463" s="37" t="s">
        <v>2203</v>
      </c>
      <c r="E2463" s="37" t="s">
        <v>3669</v>
      </c>
      <c r="F2463" s="39">
        <v>2026</v>
      </c>
      <c r="G2463" s="47" t="s">
        <v>5671</v>
      </c>
    </row>
    <row r="2464" spans="1:7" x14ac:dyDescent="0.25">
      <c r="A2464" s="39" t="s">
        <v>52</v>
      </c>
      <c r="B2464" s="37" t="s">
        <v>5672</v>
      </c>
      <c r="C2464" s="37" t="s">
        <v>5673</v>
      </c>
      <c r="D2464" s="37" t="s">
        <v>5674</v>
      </c>
      <c r="E2464" s="37" t="s">
        <v>4513</v>
      </c>
      <c r="F2464" s="39">
        <v>2026</v>
      </c>
      <c r="G2464" s="47" t="s">
        <v>5675</v>
      </c>
    </row>
    <row r="2465" spans="1:7" x14ac:dyDescent="0.25">
      <c r="A2465" s="39" t="s">
        <v>245</v>
      </c>
      <c r="B2465" s="37" t="s">
        <v>5480</v>
      </c>
      <c r="C2465" s="37" t="s">
        <v>2554</v>
      </c>
      <c r="D2465" s="37"/>
      <c r="E2465" s="37" t="s">
        <v>4477</v>
      </c>
      <c r="F2465" s="39">
        <v>2026</v>
      </c>
      <c r="G2465" s="47" t="s">
        <v>5676</v>
      </c>
    </row>
    <row r="2466" spans="1:7" x14ac:dyDescent="0.25">
      <c r="A2466" s="39" t="s">
        <v>245</v>
      </c>
      <c r="B2466" s="37" t="s">
        <v>5677</v>
      </c>
      <c r="C2466" s="37" t="s">
        <v>3318</v>
      </c>
      <c r="D2466" s="37" t="s">
        <v>2270</v>
      </c>
      <c r="E2466" s="37" t="s">
        <v>3339</v>
      </c>
      <c r="F2466" s="39">
        <v>2026</v>
      </c>
      <c r="G2466" s="48" t="s">
        <v>5678</v>
      </c>
    </row>
    <row r="2467" spans="1:7" x14ac:dyDescent="0.25">
      <c r="A2467" s="39" t="s">
        <v>245</v>
      </c>
      <c r="B2467" s="37" t="s">
        <v>4549</v>
      </c>
      <c r="C2467" s="37" t="s">
        <v>5679</v>
      </c>
      <c r="D2467" s="37"/>
      <c r="E2467" s="37" t="s">
        <v>194</v>
      </c>
      <c r="F2467" s="39">
        <v>2026</v>
      </c>
      <c r="G2467" s="48" t="s">
        <v>5680</v>
      </c>
    </row>
    <row r="2468" spans="1:7" x14ac:dyDescent="0.25">
      <c r="A2468" s="39" t="s">
        <v>245</v>
      </c>
      <c r="B2468" s="37" t="s">
        <v>5681</v>
      </c>
      <c r="C2468" s="37" t="s">
        <v>4527</v>
      </c>
      <c r="D2468" s="37"/>
      <c r="E2468" s="37" t="s">
        <v>4616</v>
      </c>
      <c r="F2468" s="39">
        <v>2026</v>
      </c>
      <c r="G2468" s="48" t="s">
        <v>5682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616"/>
  <sheetViews>
    <sheetView topLeftCell="A1950" zoomScaleNormal="100" workbookViewId="0">
      <selection activeCell="A1950" sqref="A1950"/>
    </sheetView>
  </sheetViews>
  <sheetFormatPr defaultColWidth="8.5703125" defaultRowHeight="15" x14ac:dyDescent="0.25"/>
  <cols>
    <col min="1" max="1" width="11.5703125" style="1" customWidth="1"/>
    <col min="2" max="2" width="17.28515625" style="1" customWidth="1"/>
    <col min="3" max="3" width="15.140625" style="1" customWidth="1"/>
    <col min="4" max="4" width="19.7109375" style="1" customWidth="1"/>
    <col min="5" max="5" width="24" style="1" customWidth="1"/>
    <col min="6" max="6" width="10.140625" style="1" customWidth="1"/>
    <col min="7" max="7" width="179.5703125" style="2" customWidth="1"/>
  </cols>
  <sheetData>
    <row r="1" spans="1:7" ht="17.25" x14ac:dyDescent="0.25">
      <c r="A1" s="3"/>
      <c r="B1" s="49" t="s">
        <v>5683</v>
      </c>
      <c r="C1" s="50"/>
      <c r="D1" s="6"/>
      <c r="E1" s="6"/>
      <c r="F1" s="3"/>
    </row>
    <row r="2" spans="1:7" ht="15.75" x14ac:dyDescent="0.25">
      <c r="A2" s="51" t="s">
        <v>1</v>
      </c>
      <c r="B2" s="51" t="s">
        <v>2</v>
      </c>
      <c r="C2" s="51"/>
      <c r="D2" s="51"/>
      <c r="E2" s="51" t="s">
        <v>3</v>
      </c>
      <c r="F2" s="51" t="s">
        <v>4</v>
      </c>
      <c r="G2" s="52" t="s">
        <v>5</v>
      </c>
    </row>
    <row r="3" spans="1:7" s="9" customFormat="1" ht="15.75" x14ac:dyDescent="0.25">
      <c r="A3" s="3" t="s">
        <v>6</v>
      </c>
      <c r="B3" s="6" t="s">
        <v>7</v>
      </c>
      <c r="C3" s="10" t="s">
        <v>8</v>
      </c>
      <c r="D3" s="6" t="s">
        <v>9</v>
      </c>
      <c r="E3" s="6" t="s">
        <v>10</v>
      </c>
      <c r="F3" s="3">
        <v>1909</v>
      </c>
      <c r="G3" s="11" t="s">
        <v>11</v>
      </c>
    </row>
    <row r="4" spans="1:7" x14ac:dyDescent="0.25">
      <c r="A4" s="3" t="s">
        <v>6</v>
      </c>
      <c r="B4" s="6" t="s">
        <v>12</v>
      </c>
      <c r="C4" s="11" t="s">
        <v>13</v>
      </c>
      <c r="D4" s="6"/>
      <c r="E4" s="6" t="s">
        <v>10</v>
      </c>
      <c r="F4" s="3">
        <v>1910</v>
      </c>
      <c r="G4" s="12" t="s">
        <v>14</v>
      </c>
    </row>
    <row r="5" spans="1:7" x14ac:dyDescent="0.25">
      <c r="A5" s="3" t="s">
        <v>6</v>
      </c>
      <c r="B5" s="6" t="s">
        <v>15</v>
      </c>
      <c r="C5" s="11" t="s">
        <v>16</v>
      </c>
      <c r="D5" s="6" t="s">
        <v>17</v>
      </c>
      <c r="E5" s="6" t="s">
        <v>10</v>
      </c>
      <c r="F5" s="3">
        <v>1911</v>
      </c>
      <c r="G5" s="11" t="s">
        <v>18</v>
      </c>
    </row>
    <row r="6" spans="1:7" x14ac:dyDescent="0.25">
      <c r="A6" s="3" t="s">
        <v>6</v>
      </c>
      <c r="B6" s="6" t="s">
        <v>19</v>
      </c>
      <c r="C6" s="11" t="s">
        <v>20</v>
      </c>
      <c r="D6" s="6" t="s">
        <v>21</v>
      </c>
      <c r="E6" s="6" t="s">
        <v>10</v>
      </c>
      <c r="F6" s="3">
        <v>1912</v>
      </c>
      <c r="G6" s="11" t="s">
        <v>22</v>
      </c>
    </row>
    <row r="7" spans="1:7" x14ac:dyDescent="0.25">
      <c r="A7" s="3" t="s">
        <v>6</v>
      </c>
      <c r="B7" s="6" t="s">
        <v>27</v>
      </c>
      <c r="C7" s="11" t="s">
        <v>28</v>
      </c>
      <c r="D7" s="6"/>
      <c r="E7" s="6" t="s">
        <v>10</v>
      </c>
      <c r="F7" s="3">
        <v>1913</v>
      </c>
      <c r="G7" s="11" t="s">
        <v>29</v>
      </c>
    </row>
    <row r="8" spans="1:7" x14ac:dyDescent="0.25">
      <c r="A8" s="3" t="s">
        <v>6</v>
      </c>
      <c r="B8" s="6" t="s">
        <v>30</v>
      </c>
      <c r="C8" s="11" t="s">
        <v>31</v>
      </c>
      <c r="D8" s="6" t="s">
        <v>32</v>
      </c>
      <c r="E8" s="6" t="s">
        <v>10</v>
      </c>
      <c r="F8" s="3">
        <v>1913</v>
      </c>
      <c r="G8" s="11" t="s">
        <v>33</v>
      </c>
    </row>
    <row r="9" spans="1:7" x14ac:dyDescent="0.25">
      <c r="A9" s="3" t="s">
        <v>6</v>
      </c>
      <c r="B9" s="6" t="s">
        <v>34</v>
      </c>
      <c r="C9" s="11" t="s">
        <v>16</v>
      </c>
      <c r="D9" s="6" t="s">
        <v>35</v>
      </c>
      <c r="E9" s="6" t="s">
        <v>10</v>
      </c>
      <c r="F9" s="3">
        <v>1914</v>
      </c>
      <c r="G9" s="11" t="s">
        <v>36</v>
      </c>
    </row>
    <row r="10" spans="1:7" x14ac:dyDescent="0.25">
      <c r="A10" s="3" t="s">
        <v>6</v>
      </c>
      <c r="B10" s="6" t="s">
        <v>37</v>
      </c>
      <c r="C10" s="11" t="s">
        <v>38</v>
      </c>
      <c r="D10" s="6" t="s">
        <v>39</v>
      </c>
      <c r="E10" s="6" t="s">
        <v>10</v>
      </c>
      <c r="F10" s="3">
        <v>1915</v>
      </c>
      <c r="G10" s="11" t="s">
        <v>40</v>
      </c>
    </row>
    <row r="11" spans="1:7" x14ac:dyDescent="0.25">
      <c r="A11" s="3" t="s">
        <v>6</v>
      </c>
      <c r="B11" s="6" t="s">
        <v>41</v>
      </c>
      <c r="C11" s="11" t="s">
        <v>42</v>
      </c>
      <c r="D11" s="6"/>
      <c r="E11" s="6" t="s">
        <v>10</v>
      </c>
      <c r="F11" s="3">
        <v>1915</v>
      </c>
      <c r="G11" s="11" t="s">
        <v>43</v>
      </c>
    </row>
    <row r="12" spans="1:7" x14ac:dyDescent="0.25">
      <c r="A12" s="3" t="s">
        <v>6</v>
      </c>
      <c r="B12" s="6" t="s">
        <v>44</v>
      </c>
      <c r="C12" s="13" t="s">
        <v>45</v>
      </c>
      <c r="D12" s="6" t="s">
        <v>46</v>
      </c>
      <c r="E12" s="6" t="s">
        <v>10</v>
      </c>
      <c r="F12" s="3">
        <v>1916</v>
      </c>
      <c r="G12" s="11" t="s">
        <v>47</v>
      </c>
    </row>
    <row r="13" spans="1:7" x14ac:dyDescent="0.25">
      <c r="A13" s="3" t="s">
        <v>6</v>
      </c>
      <c r="B13" s="6" t="s">
        <v>48</v>
      </c>
      <c r="C13" s="13" t="s">
        <v>49</v>
      </c>
      <c r="D13" s="6" t="s">
        <v>50</v>
      </c>
      <c r="E13" s="6" t="s">
        <v>10</v>
      </c>
      <c r="F13" s="3">
        <v>1917</v>
      </c>
      <c r="G13" s="13" t="s">
        <v>51</v>
      </c>
    </row>
    <row r="14" spans="1:7" x14ac:dyDescent="0.25">
      <c r="A14" s="3" t="s">
        <v>52</v>
      </c>
      <c r="B14" s="6" t="s">
        <v>53</v>
      </c>
      <c r="C14" s="13" t="s">
        <v>54</v>
      </c>
      <c r="D14" s="6" t="s">
        <v>55</v>
      </c>
      <c r="E14" s="6" t="s">
        <v>10</v>
      </c>
      <c r="F14" s="3">
        <v>1920</v>
      </c>
      <c r="G14" s="13" t="s">
        <v>56</v>
      </c>
    </row>
    <row r="15" spans="1:7" x14ac:dyDescent="0.25">
      <c r="A15" s="3" t="s">
        <v>52</v>
      </c>
      <c r="B15" s="6" t="s">
        <v>57</v>
      </c>
      <c r="C15" s="13" t="s">
        <v>58</v>
      </c>
      <c r="D15" s="6" t="s">
        <v>59</v>
      </c>
      <c r="E15" s="6" t="s">
        <v>10</v>
      </c>
      <c r="F15" s="3">
        <v>1920</v>
      </c>
      <c r="G15" s="13" t="s">
        <v>60</v>
      </c>
    </row>
    <row r="16" spans="1:7" x14ac:dyDescent="0.25">
      <c r="A16" s="3" t="s">
        <v>6</v>
      </c>
      <c r="B16" s="6" t="s">
        <v>61</v>
      </c>
      <c r="C16" s="13" t="s">
        <v>62</v>
      </c>
      <c r="D16" s="6" t="s">
        <v>63</v>
      </c>
      <c r="E16" s="6" t="s">
        <v>10</v>
      </c>
      <c r="F16" s="3">
        <v>1920</v>
      </c>
      <c r="G16" s="13" t="s">
        <v>64</v>
      </c>
    </row>
    <row r="17" spans="1:7" x14ac:dyDescent="0.25">
      <c r="A17" s="3" t="s">
        <v>6</v>
      </c>
      <c r="B17" s="6" t="s">
        <v>65</v>
      </c>
      <c r="C17" s="13" t="s">
        <v>66</v>
      </c>
      <c r="D17" s="6" t="s">
        <v>67</v>
      </c>
      <c r="E17" s="6" t="s">
        <v>10</v>
      </c>
      <c r="F17" s="3">
        <v>1921</v>
      </c>
      <c r="G17" s="13" t="s">
        <v>68</v>
      </c>
    </row>
    <row r="18" spans="1:7" x14ac:dyDescent="0.25">
      <c r="A18" s="3" t="s">
        <v>6</v>
      </c>
      <c r="B18" s="6" t="s">
        <v>69</v>
      </c>
      <c r="C18" s="13" t="s">
        <v>70</v>
      </c>
      <c r="D18" s="6" t="s">
        <v>71</v>
      </c>
      <c r="E18" s="6" t="s">
        <v>10</v>
      </c>
      <c r="F18" s="3">
        <v>1921</v>
      </c>
      <c r="G18" s="13" t="s">
        <v>72</v>
      </c>
    </row>
    <row r="19" spans="1:7" x14ac:dyDescent="0.25">
      <c r="A19" s="3" t="s">
        <v>6</v>
      </c>
      <c r="B19" s="6" t="s">
        <v>73</v>
      </c>
      <c r="C19" s="13" t="s">
        <v>8</v>
      </c>
      <c r="D19" s="6"/>
      <c r="E19" s="6" t="s">
        <v>10</v>
      </c>
      <c r="F19" s="3">
        <v>1921</v>
      </c>
      <c r="G19" s="13" t="s">
        <v>74</v>
      </c>
    </row>
    <row r="20" spans="1:7" x14ac:dyDescent="0.25">
      <c r="A20" s="3" t="s">
        <v>52</v>
      </c>
      <c r="B20" s="6" t="s">
        <v>75</v>
      </c>
      <c r="C20" s="13" t="s">
        <v>76</v>
      </c>
      <c r="D20" s="6" t="s">
        <v>77</v>
      </c>
      <c r="E20" s="6" t="s">
        <v>10</v>
      </c>
      <c r="F20" s="3">
        <v>1921</v>
      </c>
      <c r="G20" s="13" t="s">
        <v>78</v>
      </c>
    </row>
    <row r="21" spans="1:7" x14ac:dyDescent="0.25">
      <c r="A21" s="3" t="s">
        <v>79</v>
      </c>
      <c r="B21" s="6" t="s">
        <v>80</v>
      </c>
      <c r="C21" s="13" t="s">
        <v>81</v>
      </c>
      <c r="D21" s="6" t="s">
        <v>82</v>
      </c>
      <c r="E21" s="6" t="s">
        <v>10</v>
      </c>
      <c r="F21" s="3">
        <v>1923</v>
      </c>
      <c r="G21" s="13" t="s">
        <v>83</v>
      </c>
    </row>
    <row r="22" spans="1:7" x14ac:dyDescent="0.25">
      <c r="A22" s="3" t="s">
        <v>6</v>
      </c>
      <c r="B22" s="6" t="s">
        <v>87</v>
      </c>
      <c r="C22" s="13" t="s">
        <v>88</v>
      </c>
      <c r="D22" s="6"/>
      <c r="E22" s="6" t="s">
        <v>10</v>
      </c>
      <c r="F22" s="3">
        <v>1923</v>
      </c>
      <c r="G22" s="13" t="s">
        <v>89</v>
      </c>
    </row>
    <row r="23" spans="1:7" x14ac:dyDescent="0.25">
      <c r="A23" s="3" t="s">
        <v>6</v>
      </c>
      <c r="B23" s="6" t="s">
        <v>90</v>
      </c>
      <c r="C23" s="13" t="s">
        <v>91</v>
      </c>
      <c r="D23" s="6"/>
      <c r="E23" s="6" t="s">
        <v>10</v>
      </c>
      <c r="F23" s="3">
        <v>1923</v>
      </c>
      <c r="G23" s="13" t="s">
        <v>92</v>
      </c>
    </row>
    <row r="24" spans="1:7" x14ac:dyDescent="0.25">
      <c r="A24" s="3" t="s">
        <v>52</v>
      </c>
      <c r="B24" s="6" t="s">
        <v>93</v>
      </c>
      <c r="C24" s="13" t="s">
        <v>94</v>
      </c>
      <c r="D24" s="6" t="s">
        <v>95</v>
      </c>
      <c r="E24" s="6" t="s">
        <v>10</v>
      </c>
      <c r="F24" s="3">
        <v>1924</v>
      </c>
      <c r="G24" s="13" t="s">
        <v>96</v>
      </c>
    </row>
    <row r="25" spans="1:7" x14ac:dyDescent="0.25">
      <c r="A25" s="3" t="s">
        <v>6</v>
      </c>
      <c r="B25" s="6" t="s">
        <v>100</v>
      </c>
      <c r="C25" s="13" t="s">
        <v>101</v>
      </c>
      <c r="D25" s="6" t="s">
        <v>102</v>
      </c>
      <c r="E25" s="6" t="s">
        <v>10</v>
      </c>
      <c r="F25" s="3">
        <v>1924</v>
      </c>
      <c r="G25" s="13" t="s">
        <v>103</v>
      </c>
    </row>
    <row r="26" spans="1:7" x14ac:dyDescent="0.25">
      <c r="A26" s="3" t="s">
        <v>79</v>
      </c>
      <c r="B26" s="6" t="s">
        <v>108</v>
      </c>
      <c r="C26" s="13" t="s">
        <v>109</v>
      </c>
      <c r="D26" s="6" t="s">
        <v>110</v>
      </c>
      <c r="E26" s="6" t="s">
        <v>10</v>
      </c>
      <c r="F26" s="3">
        <v>1925</v>
      </c>
      <c r="G26" s="13" t="s">
        <v>111</v>
      </c>
    </row>
    <row r="27" spans="1:7" x14ac:dyDescent="0.25">
      <c r="A27" s="3" t="s">
        <v>79</v>
      </c>
      <c r="B27" s="6" t="s">
        <v>112</v>
      </c>
      <c r="C27" s="13" t="s">
        <v>113</v>
      </c>
      <c r="D27" s="6" t="s">
        <v>114</v>
      </c>
      <c r="E27" s="6" t="s">
        <v>10</v>
      </c>
      <c r="F27" s="3">
        <v>1926</v>
      </c>
      <c r="G27" s="13" t="s">
        <v>115</v>
      </c>
    </row>
    <row r="28" spans="1:7" x14ac:dyDescent="0.25">
      <c r="A28" s="3" t="s">
        <v>79</v>
      </c>
      <c r="B28" s="6" t="s">
        <v>116</v>
      </c>
      <c r="C28" s="13" t="s">
        <v>117</v>
      </c>
      <c r="D28" s="6" t="s">
        <v>118</v>
      </c>
      <c r="E28" s="6" t="s">
        <v>10</v>
      </c>
      <c r="F28" s="3">
        <v>1926</v>
      </c>
      <c r="G28" s="13" t="s">
        <v>119</v>
      </c>
    </row>
    <row r="29" spans="1:7" x14ac:dyDescent="0.25">
      <c r="A29" s="3" t="s">
        <v>79</v>
      </c>
      <c r="B29" s="6" t="s">
        <v>120</v>
      </c>
      <c r="C29" s="13" t="s">
        <v>121</v>
      </c>
      <c r="D29" s="6" t="s">
        <v>122</v>
      </c>
      <c r="E29" s="6" t="s">
        <v>10</v>
      </c>
      <c r="F29" s="3">
        <v>1927</v>
      </c>
      <c r="G29" s="13" t="s">
        <v>123</v>
      </c>
    </row>
    <row r="30" spans="1:7" x14ac:dyDescent="0.25">
      <c r="A30" s="3"/>
      <c r="B30" s="6" t="s">
        <v>129</v>
      </c>
      <c r="C30" s="13" t="s">
        <v>130</v>
      </c>
      <c r="D30" s="6" t="s">
        <v>131</v>
      </c>
      <c r="E30" s="6" t="s">
        <v>10</v>
      </c>
      <c r="F30" s="3">
        <v>1928</v>
      </c>
      <c r="G30" s="13" t="s">
        <v>132</v>
      </c>
    </row>
    <row r="31" spans="1:7" x14ac:dyDescent="0.25">
      <c r="A31" s="3" t="s">
        <v>79</v>
      </c>
      <c r="B31" s="6" t="s">
        <v>137</v>
      </c>
      <c r="C31" s="13" t="s">
        <v>138</v>
      </c>
      <c r="D31" s="6" t="s">
        <v>46</v>
      </c>
      <c r="E31" s="6" t="s">
        <v>10</v>
      </c>
      <c r="F31" s="3">
        <v>1929</v>
      </c>
      <c r="G31" s="13" t="s">
        <v>139</v>
      </c>
    </row>
    <row r="32" spans="1:7" x14ac:dyDescent="0.25">
      <c r="A32" s="3" t="s">
        <v>6</v>
      </c>
      <c r="B32" s="6" t="s">
        <v>140</v>
      </c>
      <c r="C32" s="13" t="s">
        <v>46</v>
      </c>
      <c r="D32" s="6" t="s">
        <v>141</v>
      </c>
      <c r="E32" s="6" t="s">
        <v>10</v>
      </c>
      <c r="F32" s="3">
        <v>1930</v>
      </c>
      <c r="G32" s="13" t="s">
        <v>142</v>
      </c>
    </row>
    <row r="33" spans="1:7" x14ac:dyDescent="0.25">
      <c r="A33" s="3" t="s">
        <v>79</v>
      </c>
      <c r="B33" s="6" t="s">
        <v>143</v>
      </c>
      <c r="C33" s="13" t="s">
        <v>121</v>
      </c>
      <c r="D33" s="6" t="s">
        <v>144</v>
      </c>
      <c r="E33" s="6" t="s">
        <v>10</v>
      </c>
      <c r="F33" s="3">
        <v>1930</v>
      </c>
      <c r="G33" s="13" t="s">
        <v>145</v>
      </c>
    </row>
    <row r="34" spans="1:7" x14ac:dyDescent="0.25">
      <c r="A34" s="3" t="s">
        <v>79</v>
      </c>
      <c r="B34" s="6" t="s">
        <v>150</v>
      </c>
      <c r="C34" s="6" t="s">
        <v>151</v>
      </c>
      <c r="D34" s="6" t="s">
        <v>152</v>
      </c>
      <c r="E34" s="6" t="s">
        <v>10</v>
      </c>
      <c r="F34" s="3">
        <v>1930</v>
      </c>
      <c r="G34" s="6" t="s">
        <v>153</v>
      </c>
    </row>
    <row r="35" spans="1:7" x14ac:dyDescent="0.25">
      <c r="A35" s="3" t="s">
        <v>79</v>
      </c>
      <c r="B35" s="6" t="s">
        <v>154</v>
      </c>
      <c r="C35" s="6" t="s">
        <v>155</v>
      </c>
      <c r="D35" s="6"/>
      <c r="E35" s="6" t="s">
        <v>10</v>
      </c>
      <c r="F35" s="3">
        <v>1931</v>
      </c>
      <c r="G35" s="6" t="s">
        <v>156</v>
      </c>
    </row>
    <row r="36" spans="1:7" x14ac:dyDescent="0.25">
      <c r="A36" s="3" t="s">
        <v>79</v>
      </c>
      <c r="B36" s="6" t="s">
        <v>157</v>
      </c>
      <c r="C36" s="6" t="s">
        <v>158</v>
      </c>
      <c r="D36" s="6" t="s">
        <v>159</v>
      </c>
      <c r="E36" s="6" t="s">
        <v>10</v>
      </c>
      <c r="F36" s="3">
        <v>1931</v>
      </c>
      <c r="G36" s="6"/>
    </row>
    <row r="37" spans="1:7" x14ac:dyDescent="0.25">
      <c r="A37" s="3" t="s">
        <v>79</v>
      </c>
      <c r="B37" s="6" t="s">
        <v>160</v>
      </c>
      <c r="C37" s="6" t="s">
        <v>161</v>
      </c>
      <c r="D37" s="6" t="s">
        <v>162</v>
      </c>
      <c r="E37" s="6" t="s">
        <v>10</v>
      </c>
      <c r="F37" s="3">
        <v>1931</v>
      </c>
      <c r="G37" s="6" t="s">
        <v>163</v>
      </c>
    </row>
    <row r="38" spans="1:7" x14ac:dyDescent="0.25">
      <c r="A38" s="3" t="s">
        <v>79</v>
      </c>
      <c r="B38" s="6" t="s">
        <v>164</v>
      </c>
      <c r="C38" s="6" t="s">
        <v>109</v>
      </c>
      <c r="D38" s="6" t="s">
        <v>165</v>
      </c>
      <c r="E38" s="6" t="s">
        <v>10</v>
      </c>
      <c r="F38" s="3">
        <v>1931</v>
      </c>
      <c r="G38" s="6" t="s">
        <v>166</v>
      </c>
    </row>
    <row r="39" spans="1:7" x14ac:dyDescent="0.25">
      <c r="A39" s="3" t="s">
        <v>79</v>
      </c>
      <c r="B39" s="6" t="s">
        <v>167</v>
      </c>
      <c r="C39" s="6" t="s">
        <v>77</v>
      </c>
      <c r="D39" s="6" t="s">
        <v>168</v>
      </c>
      <c r="E39" s="6" t="s">
        <v>10</v>
      </c>
      <c r="F39" s="3">
        <v>1931</v>
      </c>
      <c r="G39" s="6" t="s">
        <v>169</v>
      </c>
    </row>
    <row r="40" spans="1:7" x14ac:dyDescent="0.25">
      <c r="A40" s="3" t="s">
        <v>79</v>
      </c>
      <c r="B40" s="6" t="s">
        <v>170</v>
      </c>
      <c r="C40" s="6" t="s">
        <v>171</v>
      </c>
      <c r="D40" s="6" t="s">
        <v>172</v>
      </c>
      <c r="E40" s="6" t="s">
        <v>10</v>
      </c>
      <c r="F40" s="3">
        <v>1931</v>
      </c>
      <c r="G40" s="6" t="s">
        <v>173</v>
      </c>
    </row>
    <row r="41" spans="1:7" x14ac:dyDescent="0.25">
      <c r="A41" s="3" t="s">
        <v>6</v>
      </c>
      <c r="B41" s="6" t="s">
        <v>178</v>
      </c>
      <c r="C41" s="6" t="s">
        <v>179</v>
      </c>
      <c r="D41" s="6" t="s">
        <v>180</v>
      </c>
      <c r="E41" s="6" t="s">
        <v>10</v>
      </c>
      <c r="F41" s="3">
        <v>1931</v>
      </c>
      <c r="G41" s="6" t="s">
        <v>181</v>
      </c>
    </row>
    <row r="42" spans="1:7" x14ac:dyDescent="0.25">
      <c r="A42" s="3" t="s">
        <v>6</v>
      </c>
      <c r="B42" s="6" t="s">
        <v>182</v>
      </c>
      <c r="C42" s="6" t="s">
        <v>183</v>
      </c>
      <c r="D42" s="6" t="s">
        <v>184</v>
      </c>
      <c r="E42" s="6" t="s">
        <v>10</v>
      </c>
      <c r="F42" s="3">
        <v>1931</v>
      </c>
      <c r="G42" s="6" t="s">
        <v>185</v>
      </c>
    </row>
    <row r="43" spans="1:7" x14ac:dyDescent="0.25">
      <c r="A43" s="3" t="s">
        <v>79</v>
      </c>
      <c r="B43" s="6" t="s">
        <v>186</v>
      </c>
      <c r="C43" s="6" t="s">
        <v>187</v>
      </c>
      <c r="D43" s="6" t="s">
        <v>188</v>
      </c>
      <c r="E43" s="6" t="s">
        <v>10</v>
      </c>
      <c r="F43" s="3">
        <v>1932</v>
      </c>
      <c r="G43" s="6" t="s">
        <v>189</v>
      </c>
    </row>
    <row r="44" spans="1:7" x14ac:dyDescent="0.25">
      <c r="A44" s="3" t="s">
        <v>79</v>
      </c>
      <c r="B44" s="6" t="s">
        <v>190</v>
      </c>
      <c r="C44" s="6" t="s">
        <v>101</v>
      </c>
      <c r="D44" s="6" t="s">
        <v>191</v>
      </c>
      <c r="E44" s="6" t="s">
        <v>10</v>
      </c>
      <c r="F44" s="3">
        <v>1932</v>
      </c>
      <c r="G44" s="6" t="s">
        <v>192</v>
      </c>
    </row>
    <row r="45" spans="1:7" x14ac:dyDescent="0.25">
      <c r="A45" s="3" t="s">
        <v>79</v>
      </c>
      <c r="B45" s="6" t="s">
        <v>200</v>
      </c>
      <c r="C45" s="6" t="s">
        <v>20</v>
      </c>
      <c r="D45" s="6" t="s">
        <v>201</v>
      </c>
      <c r="E45" s="6" t="s">
        <v>10</v>
      </c>
      <c r="F45" s="3">
        <v>1932</v>
      </c>
      <c r="G45" s="6" t="s">
        <v>202</v>
      </c>
    </row>
    <row r="46" spans="1:7" x14ac:dyDescent="0.25">
      <c r="A46" s="3" t="s">
        <v>79</v>
      </c>
      <c r="B46" s="6" t="s">
        <v>204</v>
      </c>
      <c r="C46" s="6" t="s">
        <v>205</v>
      </c>
      <c r="D46" s="6" t="s">
        <v>206</v>
      </c>
      <c r="E46" s="6" t="s">
        <v>10</v>
      </c>
      <c r="F46" s="3">
        <v>1933</v>
      </c>
      <c r="G46" s="6" t="s">
        <v>207</v>
      </c>
    </row>
    <row r="47" spans="1:7" x14ac:dyDescent="0.25">
      <c r="A47" s="3" t="s">
        <v>6</v>
      </c>
      <c r="B47" s="6" t="s">
        <v>124</v>
      </c>
      <c r="C47" s="6" t="s">
        <v>218</v>
      </c>
      <c r="D47" s="6" t="s">
        <v>219</v>
      </c>
      <c r="E47" s="6" t="s">
        <v>10</v>
      </c>
      <c r="F47" s="3">
        <v>1933</v>
      </c>
      <c r="G47" s="6" t="s">
        <v>220</v>
      </c>
    </row>
    <row r="48" spans="1:7" x14ac:dyDescent="0.25">
      <c r="A48" s="3" t="s">
        <v>79</v>
      </c>
      <c r="B48" s="6" t="s">
        <v>224</v>
      </c>
      <c r="C48" s="6" t="s">
        <v>225</v>
      </c>
      <c r="D48" s="6" t="s">
        <v>191</v>
      </c>
      <c r="E48" s="6" t="s">
        <v>10</v>
      </c>
      <c r="F48" s="3">
        <v>1933</v>
      </c>
      <c r="G48" s="6" t="s">
        <v>226</v>
      </c>
    </row>
    <row r="49" spans="1:7" x14ac:dyDescent="0.25">
      <c r="A49" s="3" t="s">
        <v>6</v>
      </c>
      <c r="B49" s="6" t="s">
        <v>227</v>
      </c>
      <c r="C49" s="6" t="s">
        <v>76</v>
      </c>
      <c r="D49" s="6" t="s">
        <v>101</v>
      </c>
      <c r="E49" s="6" t="s">
        <v>10</v>
      </c>
      <c r="F49" s="3">
        <v>1934</v>
      </c>
      <c r="G49" s="6" t="s">
        <v>228</v>
      </c>
    </row>
    <row r="50" spans="1:7" x14ac:dyDescent="0.25">
      <c r="A50" s="3" t="s">
        <v>79</v>
      </c>
      <c r="B50" s="6" t="s">
        <v>39</v>
      </c>
      <c r="C50" s="6" t="s">
        <v>229</v>
      </c>
      <c r="D50" s="6" t="s">
        <v>230</v>
      </c>
      <c r="E50" s="6" t="s">
        <v>10</v>
      </c>
      <c r="F50" s="3">
        <v>1934</v>
      </c>
      <c r="G50" s="6" t="s">
        <v>231</v>
      </c>
    </row>
    <row r="51" spans="1:7" x14ac:dyDescent="0.25">
      <c r="A51" s="3" t="s">
        <v>6</v>
      </c>
      <c r="B51" s="6" t="s">
        <v>237</v>
      </c>
      <c r="C51" s="6" t="s">
        <v>238</v>
      </c>
      <c r="D51" s="6" t="s">
        <v>239</v>
      </c>
      <c r="E51" s="6" t="s">
        <v>10</v>
      </c>
      <c r="F51" s="3">
        <v>1935</v>
      </c>
      <c r="G51" s="6" t="s">
        <v>240</v>
      </c>
    </row>
    <row r="52" spans="1:7" x14ac:dyDescent="0.25">
      <c r="A52" s="3" t="s">
        <v>79</v>
      </c>
      <c r="B52" s="6" t="s">
        <v>241</v>
      </c>
      <c r="C52" s="6" t="s">
        <v>242</v>
      </c>
      <c r="D52" s="6" t="s">
        <v>243</v>
      </c>
      <c r="E52" s="6" t="s">
        <v>10</v>
      </c>
      <c r="F52" s="3">
        <v>1935</v>
      </c>
      <c r="G52" s="6" t="s">
        <v>244</v>
      </c>
    </row>
    <row r="53" spans="1:7" x14ac:dyDescent="0.25">
      <c r="A53" s="3" t="s">
        <v>245</v>
      </c>
      <c r="B53" s="6" t="s">
        <v>227</v>
      </c>
      <c r="C53" s="6" t="s">
        <v>76</v>
      </c>
      <c r="D53" s="6" t="s">
        <v>101</v>
      </c>
      <c r="E53" s="6" t="s">
        <v>10</v>
      </c>
      <c r="F53" s="3">
        <v>1936</v>
      </c>
      <c r="G53" s="6" t="s">
        <v>246</v>
      </c>
    </row>
    <row r="54" spans="1:7" x14ac:dyDescent="0.25">
      <c r="A54" s="3" t="s">
        <v>6</v>
      </c>
      <c r="B54" s="6" t="s">
        <v>247</v>
      </c>
      <c r="C54" s="6" t="s">
        <v>16</v>
      </c>
      <c r="D54" s="6" t="s">
        <v>248</v>
      </c>
      <c r="E54" s="6" t="s">
        <v>10</v>
      </c>
      <c r="F54" s="3">
        <v>1936</v>
      </c>
      <c r="G54" s="6" t="s">
        <v>249</v>
      </c>
    </row>
    <row r="55" spans="1:7" x14ac:dyDescent="0.25">
      <c r="A55" s="3" t="s">
        <v>79</v>
      </c>
      <c r="B55" s="6" t="s">
        <v>260</v>
      </c>
      <c r="C55" s="6" t="s">
        <v>261</v>
      </c>
      <c r="D55" s="6"/>
      <c r="E55" s="6" t="s">
        <v>10</v>
      </c>
      <c r="F55" s="3">
        <v>1936</v>
      </c>
      <c r="G55" s="6" t="s">
        <v>262</v>
      </c>
    </row>
    <row r="56" spans="1:7" x14ac:dyDescent="0.25">
      <c r="A56" s="3" t="s">
        <v>79</v>
      </c>
      <c r="B56" s="6" t="s">
        <v>263</v>
      </c>
      <c r="C56" s="6" t="s">
        <v>118</v>
      </c>
      <c r="D56" s="6" t="s">
        <v>213</v>
      </c>
      <c r="E56" s="6" t="s">
        <v>10</v>
      </c>
      <c r="F56" s="3">
        <v>1938</v>
      </c>
      <c r="G56" s="6" t="s">
        <v>264</v>
      </c>
    </row>
    <row r="57" spans="1:7" x14ac:dyDescent="0.25">
      <c r="A57" s="3" t="s">
        <v>79</v>
      </c>
      <c r="B57" s="6" t="s">
        <v>39</v>
      </c>
      <c r="C57" s="6" t="s">
        <v>265</v>
      </c>
      <c r="D57" s="6" t="s">
        <v>266</v>
      </c>
      <c r="E57" s="6" t="s">
        <v>10</v>
      </c>
      <c r="F57" s="3">
        <v>1938</v>
      </c>
      <c r="G57" s="6" t="s">
        <v>267</v>
      </c>
    </row>
    <row r="58" spans="1:7" x14ac:dyDescent="0.25">
      <c r="A58" s="3" t="s">
        <v>79</v>
      </c>
      <c r="B58" s="6" t="s">
        <v>268</v>
      </c>
      <c r="C58" s="6" t="s">
        <v>109</v>
      </c>
      <c r="D58" s="6" t="s">
        <v>269</v>
      </c>
      <c r="E58" s="6" t="s">
        <v>10</v>
      </c>
      <c r="F58" s="3">
        <v>1938</v>
      </c>
      <c r="G58" s="6" t="s">
        <v>270</v>
      </c>
    </row>
    <row r="59" spans="1:7" x14ac:dyDescent="0.25">
      <c r="A59" s="3" t="s">
        <v>6</v>
      </c>
      <c r="B59" s="6" t="s">
        <v>275</v>
      </c>
      <c r="C59" s="6" t="s">
        <v>276</v>
      </c>
      <c r="D59" s="6"/>
      <c r="E59" s="6" t="s">
        <v>10</v>
      </c>
      <c r="F59" s="3">
        <v>1938</v>
      </c>
      <c r="G59" s="6" t="s">
        <v>277</v>
      </c>
    </row>
    <row r="60" spans="1:7" x14ac:dyDescent="0.25">
      <c r="A60" s="3" t="s">
        <v>6</v>
      </c>
      <c r="B60" s="6" t="s">
        <v>282</v>
      </c>
      <c r="C60" s="6" t="s">
        <v>113</v>
      </c>
      <c r="D60" s="6" t="s">
        <v>283</v>
      </c>
      <c r="E60" s="6" t="s">
        <v>10</v>
      </c>
      <c r="F60" s="3">
        <v>1939</v>
      </c>
      <c r="G60" s="6" t="s">
        <v>284</v>
      </c>
    </row>
    <row r="61" spans="1:7" x14ac:dyDescent="0.25">
      <c r="A61" s="3" t="s">
        <v>6</v>
      </c>
      <c r="B61" s="6" t="s">
        <v>289</v>
      </c>
      <c r="C61" s="6" t="s">
        <v>290</v>
      </c>
      <c r="D61" s="6" t="s">
        <v>291</v>
      </c>
      <c r="E61" s="6" t="s">
        <v>10</v>
      </c>
      <c r="F61" s="3">
        <v>1940</v>
      </c>
      <c r="G61" s="6" t="s">
        <v>292</v>
      </c>
    </row>
    <row r="62" spans="1:7" x14ac:dyDescent="0.25">
      <c r="A62" s="3" t="s">
        <v>79</v>
      </c>
      <c r="B62" s="6" t="s">
        <v>293</v>
      </c>
      <c r="C62" s="6" t="s">
        <v>239</v>
      </c>
      <c r="D62" s="6" t="s">
        <v>70</v>
      </c>
      <c r="E62" s="6" t="s">
        <v>10</v>
      </c>
      <c r="F62" s="3">
        <v>1941</v>
      </c>
      <c r="G62" s="6" t="s">
        <v>294</v>
      </c>
    </row>
    <row r="63" spans="1:7" x14ac:dyDescent="0.25">
      <c r="A63" s="3" t="s">
        <v>6</v>
      </c>
      <c r="B63" s="6" t="s">
        <v>295</v>
      </c>
      <c r="C63" s="6" t="s">
        <v>133</v>
      </c>
      <c r="D63" s="6" t="s">
        <v>296</v>
      </c>
      <c r="E63" s="6" t="s">
        <v>10</v>
      </c>
      <c r="F63" s="3">
        <v>1941</v>
      </c>
      <c r="G63" s="6" t="s">
        <v>297</v>
      </c>
    </row>
    <row r="64" spans="1:7" x14ac:dyDescent="0.25">
      <c r="A64" s="3" t="s">
        <v>79</v>
      </c>
      <c r="B64" s="6" t="s">
        <v>302</v>
      </c>
      <c r="C64" s="6" t="s">
        <v>303</v>
      </c>
      <c r="D64" s="6" t="s">
        <v>304</v>
      </c>
      <c r="E64" s="6" t="s">
        <v>10</v>
      </c>
      <c r="F64" s="16">
        <v>1942</v>
      </c>
      <c r="G64" s="6" t="s">
        <v>305</v>
      </c>
    </row>
    <row r="65" spans="1:7" x14ac:dyDescent="0.25">
      <c r="A65" s="3" t="s">
        <v>79</v>
      </c>
      <c r="B65" s="6" t="s">
        <v>318</v>
      </c>
      <c r="C65" s="6" t="s">
        <v>59</v>
      </c>
      <c r="D65" s="6" t="s">
        <v>165</v>
      </c>
      <c r="E65" s="6" t="s">
        <v>10</v>
      </c>
      <c r="F65" s="3">
        <v>1946</v>
      </c>
      <c r="G65" s="6" t="s">
        <v>319</v>
      </c>
    </row>
    <row r="66" spans="1:7" x14ac:dyDescent="0.25">
      <c r="A66" s="3" t="s">
        <v>6</v>
      </c>
      <c r="B66" s="6" t="s">
        <v>333</v>
      </c>
      <c r="C66" s="6" t="s">
        <v>122</v>
      </c>
      <c r="D66" s="6" t="s">
        <v>334</v>
      </c>
      <c r="E66" s="6" t="s">
        <v>10</v>
      </c>
      <c r="F66" s="3">
        <v>1946</v>
      </c>
      <c r="G66" s="6" t="s">
        <v>335</v>
      </c>
    </row>
    <row r="67" spans="1:7" x14ac:dyDescent="0.25">
      <c r="A67" s="3" t="s">
        <v>79</v>
      </c>
      <c r="B67" s="6" t="s">
        <v>355</v>
      </c>
      <c r="C67" s="6" t="s">
        <v>356</v>
      </c>
      <c r="D67" s="6"/>
      <c r="E67" s="6" t="s">
        <v>10</v>
      </c>
      <c r="F67" s="3">
        <v>1947</v>
      </c>
      <c r="G67" s="6" t="s">
        <v>357</v>
      </c>
    </row>
    <row r="68" spans="1:7" x14ac:dyDescent="0.25">
      <c r="A68" s="3" t="s">
        <v>79</v>
      </c>
      <c r="B68" s="6" t="s">
        <v>359</v>
      </c>
      <c r="C68" s="6" t="s">
        <v>101</v>
      </c>
      <c r="D68" s="6" t="s">
        <v>283</v>
      </c>
      <c r="E68" s="6" t="s">
        <v>10</v>
      </c>
      <c r="F68" s="3">
        <v>1947</v>
      </c>
      <c r="G68" s="6" t="s">
        <v>360</v>
      </c>
    </row>
    <row r="69" spans="1:7" x14ac:dyDescent="0.25">
      <c r="A69" s="3" t="s">
        <v>245</v>
      </c>
      <c r="B69" s="6" t="s">
        <v>756</v>
      </c>
      <c r="C69" s="11" t="s">
        <v>716</v>
      </c>
      <c r="D69" s="6" t="s">
        <v>467</v>
      </c>
      <c r="E69" s="6" t="s">
        <v>10</v>
      </c>
      <c r="F69" s="3">
        <v>1969</v>
      </c>
      <c r="G69" s="11" t="s">
        <v>1088</v>
      </c>
    </row>
    <row r="70" spans="1:7" x14ac:dyDescent="0.25">
      <c r="A70" s="3" t="s">
        <v>245</v>
      </c>
      <c r="B70" s="6" t="s">
        <v>12</v>
      </c>
      <c r="C70" s="6" t="s">
        <v>1292</v>
      </c>
      <c r="D70" s="6" t="s">
        <v>1055</v>
      </c>
      <c r="E70" s="6" t="s">
        <v>10</v>
      </c>
      <c r="F70" s="3">
        <v>1975</v>
      </c>
      <c r="G70" s="6" t="s">
        <v>5684</v>
      </c>
    </row>
    <row r="71" spans="1:7" x14ac:dyDescent="0.25">
      <c r="A71" s="3" t="s">
        <v>2376</v>
      </c>
      <c r="B71" s="18" t="s">
        <v>2377</v>
      </c>
      <c r="C71" s="22" t="s">
        <v>581</v>
      </c>
      <c r="D71" s="22" t="s">
        <v>306</v>
      </c>
      <c r="E71" s="6" t="s">
        <v>10</v>
      </c>
      <c r="F71" s="3">
        <v>1984</v>
      </c>
      <c r="G71" s="6" t="s">
        <v>2378</v>
      </c>
    </row>
    <row r="72" spans="1:7" x14ac:dyDescent="0.25">
      <c r="A72" s="1" t="s">
        <v>245</v>
      </c>
      <c r="B72" s="22" t="s">
        <v>2410</v>
      </c>
      <c r="C72" s="22" t="s">
        <v>2411</v>
      </c>
      <c r="D72" s="18"/>
      <c r="E72" s="6" t="s">
        <v>10</v>
      </c>
      <c r="F72" s="3">
        <v>1984</v>
      </c>
      <c r="G72" s="6" t="s">
        <v>2412</v>
      </c>
    </row>
    <row r="73" spans="1:7" x14ac:dyDescent="0.25">
      <c r="A73" s="3" t="s">
        <v>52</v>
      </c>
      <c r="B73" s="18" t="s">
        <v>2429</v>
      </c>
      <c r="C73" s="22" t="s">
        <v>238</v>
      </c>
      <c r="D73" s="22" t="s">
        <v>774</v>
      </c>
      <c r="E73" s="6" t="s">
        <v>10</v>
      </c>
      <c r="F73" s="3">
        <v>1985</v>
      </c>
      <c r="G73" s="6" t="s">
        <v>2430</v>
      </c>
    </row>
    <row r="74" spans="1:7" x14ac:dyDescent="0.25">
      <c r="A74" s="3" t="s">
        <v>245</v>
      </c>
      <c r="B74" s="18" t="s">
        <v>2671</v>
      </c>
      <c r="C74" s="22" t="s">
        <v>986</v>
      </c>
      <c r="D74" s="22" t="s">
        <v>2357</v>
      </c>
      <c r="E74" s="6" t="s">
        <v>10</v>
      </c>
      <c r="F74" s="3">
        <v>1987</v>
      </c>
      <c r="G74" s="6" t="s">
        <v>2672</v>
      </c>
    </row>
    <row r="75" spans="1:7" x14ac:dyDescent="0.25">
      <c r="A75" s="3" t="s">
        <v>52</v>
      </c>
      <c r="B75" s="18" t="s">
        <v>347</v>
      </c>
      <c r="C75" s="22" t="s">
        <v>343</v>
      </c>
      <c r="D75" s="22" t="s">
        <v>2845</v>
      </c>
      <c r="E75" s="6" t="s">
        <v>10</v>
      </c>
      <c r="F75" s="3">
        <v>1990</v>
      </c>
      <c r="G75" s="6" t="s">
        <v>2846</v>
      </c>
    </row>
    <row r="76" spans="1:7" x14ac:dyDescent="0.25">
      <c r="A76" s="3" t="s">
        <v>245</v>
      </c>
      <c r="B76" s="18" t="s">
        <v>258</v>
      </c>
      <c r="C76" s="22" t="s">
        <v>2937</v>
      </c>
      <c r="D76" s="22" t="s">
        <v>1890</v>
      </c>
      <c r="E76" s="6" t="s">
        <v>10</v>
      </c>
      <c r="F76" s="3">
        <v>1991</v>
      </c>
      <c r="G76" s="6" t="s">
        <v>2938</v>
      </c>
    </row>
    <row r="77" spans="1:7" x14ac:dyDescent="0.25">
      <c r="A77" s="3" t="s">
        <v>52</v>
      </c>
      <c r="B77" s="18" t="s">
        <v>2959</v>
      </c>
      <c r="C77" s="22" t="s">
        <v>66</v>
      </c>
      <c r="D77" s="22" t="s">
        <v>151</v>
      </c>
      <c r="E77" s="6" t="s">
        <v>10</v>
      </c>
      <c r="F77" s="3">
        <v>1992</v>
      </c>
      <c r="G77" s="6" t="s">
        <v>2960</v>
      </c>
    </row>
    <row r="78" spans="1:7" x14ac:dyDescent="0.25">
      <c r="A78" s="3" t="s">
        <v>245</v>
      </c>
      <c r="B78" s="6" t="s">
        <v>3348</v>
      </c>
      <c r="C78" s="6" t="s">
        <v>1359</v>
      </c>
      <c r="D78" s="6" t="s">
        <v>520</v>
      </c>
      <c r="E78" s="6" t="s">
        <v>10</v>
      </c>
      <c r="F78" s="3">
        <v>1995</v>
      </c>
      <c r="G78" s="6" t="s">
        <v>3349</v>
      </c>
    </row>
    <row r="79" spans="1:7" x14ac:dyDescent="0.25">
      <c r="A79" s="3" t="s">
        <v>52</v>
      </c>
      <c r="B79" s="6" t="s">
        <v>2615</v>
      </c>
      <c r="C79" s="6" t="s">
        <v>1502</v>
      </c>
      <c r="D79" s="6" t="s">
        <v>416</v>
      </c>
      <c r="E79" s="6" t="s">
        <v>10</v>
      </c>
      <c r="F79" s="3">
        <v>1998</v>
      </c>
      <c r="G79" s="6" t="s">
        <v>3522</v>
      </c>
    </row>
    <row r="80" spans="1:7" x14ac:dyDescent="0.25">
      <c r="A80" s="3" t="s">
        <v>52</v>
      </c>
      <c r="B80" s="6" t="s">
        <v>3528</v>
      </c>
      <c r="C80" s="6" t="s">
        <v>2027</v>
      </c>
      <c r="D80" s="6" t="s">
        <v>553</v>
      </c>
      <c r="E80" s="6" t="s">
        <v>10</v>
      </c>
      <c r="F80" s="3">
        <v>1998</v>
      </c>
      <c r="G80" s="6" t="s">
        <v>3529</v>
      </c>
    </row>
    <row r="81" spans="1:7" x14ac:dyDescent="0.25">
      <c r="A81" s="3" t="s">
        <v>52</v>
      </c>
      <c r="B81" s="6" t="s">
        <v>3609</v>
      </c>
      <c r="C81" s="6" t="s">
        <v>3610</v>
      </c>
      <c r="D81" s="6"/>
      <c r="E81" s="6" t="s">
        <v>10</v>
      </c>
      <c r="F81" s="3">
        <v>1999</v>
      </c>
      <c r="G81" s="6" t="s">
        <v>3611</v>
      </c>
    </row>
    <row r="82" spans="1:7" x14ac:dyDescent="0.25">
      <c r="B82" s="6" t="s">
        <v>4035</v>
      </c>
      <c r="C82" s="6" t="s">
        <v>4036</v>
      </c>
      <c r="D82" s="6" t="s">
        <v>2684</v>
      </c>
      <c r="E82" s="6" t="s">
        <v>10</v>
      </c>
      <c r="F82" s="3">
        <v>2003</v>
      </c>
      <c r="G82" s="6" t="s">
        <v>4037</v>
      </c>
    </row>
    <row r="83" spans="1:7" x14ac:dyDescent="0.25">
      <c r="A83" s="3" t="s">
        <v>52</v>
      </c>
      <c r="B83" s="6" t="s">
        <v>1338</v>
      </c>
      <c r="C83" s="6" t="s">
        <v>2962</v>
      </c>
      <c r="D83" s="6"/>
      <c r="E83" s="6" t="s">
        <v>10</v>
      </c>
      <c r="F83" s="3">
        <v>2005</v>
      </c>
      <c r="G83" s="6" t="s">
        <v>4179</v>
      </c>
    </row>
    <row r="84" spans="1:7" x14ac:dyDescent="0.25">
      <c r="A84" s="3" t="s">
        <v>52</v>
      </c>
      <c r="B84" s="6" t="s">
        <v>4505</v>
      </c>
      <c r="C84" s="6" t="s">
        <v>4506</v>
      </c>
      <c r="D84" s="6" t="s">
        <v>417</v>
      </c>
      <c r="E84" s="6" t="s">
        <v>10</v>
      </c>
      <c r="F84" s="3">
        <v>2009</v>
      </c>
      <c r="G84" s="6" t="s">
        <v>4507</v>
      </c>
    </row>
    <row r="85" spans="1:7" x14ac:dyDescent="0.25">
      <c r="A85" s="3" t="s">
        <v>52</v>
      </c>
      <c r="B85" s="22" t="s">
        <v>4876</v>
      </c>
      <c r="C85" s="6" t="s">
        <v>409</v>
      </c>
      <c r="D85" s="6" t="s">
        <v>4877</v>
      </c>
      <c r="E85" s="6" t="s">
        <v>10</v>
      </c>
      <c r="F85" s="3">
        <v>2013</v>
      </c>
      <c r="G85" s="6" t="s">
        <v>4878</v>
      </c>
    </row>
    <row r="86" spans="1:7" x14ac:dyDescent="0.25">
      <c r="A86" s="3" t="s">
        <v>6</v>
      </c>
      <c r="B86" s="6" t="s">
        <v>250</v>
      </c>
      <c r="C86" s="6" t="s">
        <v>251</v>
      </c>
      <c r="D86" s="6" t="s">
        <v>252</v>
      </c>
      <c r="E86" s="6" t="s">
        <v>253</v>
      </c>
      <c r="F86" s="3">
        <v>1937</v>
      </c>
      <c r="G86" s="6" t="s">
        <v>254</v>
      </c>
    </row>
    <row r="87" spans="1:7" x14ac:dyDescent="0.25">
      <c r="A87" s="3" t="s">
        <v>79</v>
      </c>
      <c r="B87" s="6" t="s">
        <v>363</v>
      </c>
      <c r="C87" s="6" t="s">
        <v>364</v>
      </c>
      <c r="D87" s="6"/>
      <c r="E87" s="6" t="s">
        <v>253</v>
      </c>
      <c r="F87" s="3">
        <v>1948</v>
      </c>
      <c r="G87" s="6" t="str">
        <f>HYPERLINK("http://uwashingtonworldcatorgoffcampuslibwashingtonedu/title/prevention-of-the-deterioration-of-wood-marine-structures-in-iceland/oclc/7375628&amp;referer=brief_results","Prevention of the deterioration of wood marine structures in Iceland")</f>
        <v>Prevention of the deterioration of wood marine structures in Iceland</v>
      </c>
    </row>
    <row r="88" spans="1:7" x14ac:dyDescent="0.25">
      <c r="A88" s="3" t="s">
        <v>6</v>
      </c>
      <c r="B88" s="6" t="s">
        <v>376</v>
      </c>
      <c r="C88" s="6" t="s">
        <v>191</v>
      </c>
      <c r="D88" s="6" t="s">
        <v>377</v>
      </c>
      <c r="E88" s="6" t="s">
        <v>253</v>
      </c>
      <c r="F88" s="3">
        <v>1948</v>
      </c>
      <c r="G88" s="6" t="s">
        <v>378</v>
      </c>
    </row>
    <row r="89" spans="1:7" x14ac:dyDescent="0.25">
      <c r="A89" s="3" t="s">
        <v>79</v>
      </c>
      <c r="B89" s="6" t="s">
        <v>412</v>
      </c>
      <c r="C89" s="6" t="s">
        <v>413</v>
      </c>
      <c r="D89" s="6" t="s">
        <v>54</v>
      </c>
      <c r="E89" s="6" t="s">
        <v>253</v>
      </c>
      <c r="F89" s="3">
        <v>1949</v>
      </c>
      <c r="G89" s="6" t="s">
        <v>414</v>
      </c>
    </row>
    <row r="90" spans="1:7" x14ac:dyDescent="0.25">
      <c r="A90" s="3" t="s">
        <v>79</v>
      </c>
      <c r="B90" s="6" t="s">
        <v>415</v>
      </c>
      <c r="C90" s="6" t="s">
        <v>416</v>
      </c>
      <c r="D90" s="6" t="s">
        <v>417</v>
      </c>
      <c r="E90" s="18" t="s">
        <v>253</v>
      </c>
      <c r="F90" s="3">
        <v>1949</v>
      </c>
      <c r="G90" s="6" t="s">
        <v>418</v>
      </c>
    </row>
    <row r="91" spans="1:7" x14ac:dyDescent="0.25">
      <c r="A91" s="3" t="s">
        <v>79</v>
      </c>
      <c r="B91" s="6" t="s">
        <v>558</v>
      </c>
      <c r="C91" s="6" t="s">
        <v>20</v>
      </c>
      <c r="D91" s="6" t="s">
        <v>559</v>
      </c>
      <c r="E91" s="6" t="s">
        <v>253</v>
      </c>
      <c r="F91" s="3">
        <v>1955</v>
      </c>
      <c r="G91" s="6" t="s">
        <v>560</v>
      </c>
    </row>
    <row r="92" spans="1:7" x14ac:dyDescent="0.25">
      <c r="A92" s="3" t="s">
        <v>245</v>
      </c>
      <c r="B92" s="22" t="s">
        <v>1166</v>
      </c>
      <c r="C92" s="22" t="s">
        <v>309</v>
      </c>
      <c r="D92" s="18"/>
      <c r="E92" s="18" t="s">
        <v>2712</v>
      </c>
      <c r="F92" s="3">
        <v>1988</v>
      </c>
      <c r="G92" s="6" t="s">
        <v>2713</v>
      </c>
    </row>
    <row r="93" spans="1:7" x14ac:dyDescent="0.25">
      <c r="A93" s="3" t="s">
        <v>52</v>
      </c>
      <c r="B93" s="18" t="s">
        <v>39</v>
      </c>
      <c r="C93" s="22" t="s">
        <v>655</v>
      </c>
      <c r="D93" s="22"/>
      <c r="E93" s="22" t="s">
        <v>2712</v>
      </c>
      <c r="F93" s="3">
        <v>1989</v>
      </c>
      <c r="G93" s="6" t="s">
        <v>2772</v>
      </c>
    </row>
    <row r="94" spans="1:7" x14ac:dyDescent="0.25">
      <c r="A94" s="3" t="s">
        <v>245</v>
      </c>
      <c r="B94" s="18" t="s">
        <v>2789</v>
      </c>
      <c r="C94" s="22" t="s">
        <v>54</v>
      </c>
      <c r="D94" s="22" t="s">
        <v>896</v>
      </c>
      <c r="E94" s="22" t="s">
        <v>2712</v>
      </c>
      <c r="F94" s="3">
        <v>1989</v>
      </c>
      <c r="G94" s="6" t="s">
        <v>2790</v>
      </c>
    </row>
    <row r="95" spans="1:7" x14ac:dyDescent="0.25">
      <c r="A95" s="3" t="s">
        <v>245</v>
      </c>
      <c r="B95" s="18" t="s">
        <v>1445</v>
      </c>
      <c r="C95" s="22" t="s">
        <v>101</v>
      </c>
      <c r="D95" s="22" t="s">
        <v>882</v>
      </c>
      <c r="E95" s="22" t="s">
        <v>2712</v>
      </c>
      <c r="F95" s="3">
        <v>1991</v>
      </c>
      <c r="G95" s="6" t="s">
        <v>2957</v>
      </c>
    </row>
    <row r="96" spans="1:7" x14ac:dyDescent="0.25">
      <c r="A96" s="3"/>
      <c r="B96" s="18"/>
      <c r="C96" s="22"/>
      <c r="D96" s="22"/>
      <c r="E96" s="22"/>
      <c r="F96" s="3"/>
      <c r="G96" s="6"/>
    </row>
    <row r="97" spans="1:7" x14ac:dyDescent="0.25">
      <c r="A97" s="3" t="s">
        <v>52</v>
      </c>
      <c r="B97" s="22" t="s">
        <v>54</v>
      </c>
      <c r="C97" s="22" t="s">
        <v>2164</v>
      </c>
      <c r="D97" s="18" t="s">
        <v>1509</v>
      </c>
      <c r="E97" s="18" t="s">
        <v>2165</v>
      </c>
      <c r="F97" s="3">
        <v>1982</v>
      </c>
      <c r="G97" s="6" t="s">
        <v>2166</v>
      </c>
    </row>
    <row r="98" spans="1:7" x14ac:dyDescent="0.25">
      <c r="A98" s="3" t="s">
        <v>245</v>
      </c>
      <c r="B98" s="18" t="s">
        <v>2338</v>
      </c>
      <c r="C98" s="22" t="s">
        <v>109</v>
      </c>
      <c r="D98" s="22" t="s">
        <v>309</v>
      </c>
      <c r="E98" s="22" t="s">
        <v>2165</v>
      </c>
      <c r="F98" s="3">
        <v>1983</v>
      </c>
      <c r="G98" s="6" t="s">
        <v>2339</v>
      </c>
    </row>
    <row r="99" spans="1:7" x14ac:dyDescent="0.25">
      <c r="A99" s="3" t="s">
        <v>245</v>
      </c>
      <c r="B99" s="18" t="s">
        <v>2387</v>
      </c>
      <c r="C99" s="22" t="s">
        <v>151</v>
      </c>
      <c r="D99" s="22" t="s">
        <v>1701</v>
      </c>
      <c r="E99" s="22" t="s">
        <v>2165</v>
      </c>
      <c r="F99" s="3">
        <v>1984</v>
      </c>
      <c r="G99" s="6" t="s">
        <v>2388</v>
      </c>
    </row>
    <row r="100" spans="1:7" x14ac:dyDescent="0.25">
      <c r="A100" s="3" t="s">
        <v>52</v>
      </c>
      <c r="B100" s="18" t="s">
        <v>2523</v>
      </c>
      <c r="C100" s="22" t="s">
        <v>151</v>
      </c>
      <c r="D100" s="22" t="s">
        <v>882</v>
      </c>
      <c r="E100" s="22" t="s">
        <v>2165</v>
      </c>
      <c r="F100" s="3">
        <v>1986</v>
      </c>
      <c r="G100" s="6" t="s">
        <v>2524</v>
      </c>
    </row>
    <row r="101" spans="1:7" x14ac:dyDescent="0.25">
      <c r="A101" s="3" t="s">
        <v>52</v>
      </c>
      <c r="B101" s="18" t="s">
        <v>2531</v>
      </c>
      <c r="C101" s="22" t="s">
        <v>2532</v>
      </c>
      <c r="D101" s="22" t="s">
        <v>2533</v>
      </c>
      <c r="E101" s="22" t="s">
        <v>2165</v>
      </c>
      <c r="F101" s="3">
        <v>1986</v>
      </c>
      <c r="G101" s="6" t="s">
        <v>2534</v>
      </c>
    </row>
    <row r="102" spans="1:7" x14ac:dyDescent="0.25">
      <c r="A102" s="3" t="s">
        <v>52</v>
      </c>
      <c r="B102" s="22" t="s">
        <v>2537</v>
      </c>
      <c r="C102" s="22" t="s">
        <v>1425</v>
      </c>
      <c r="D102" s="18"/>
      <c r="E102" s="18" t="s">
        <v>2165</v>
      </c>
      <c r="F102" s="3">
        <v>1986</v>
      </c>
      <c r="G102" s="6" t="s">
        <v>2538</v>
      </c>
    </row>
    <row r="103" spans="1:7" x14ac:dyDescent="0.25">
      <c r="A103" s="3" t="s">
        <v>52</v>
      </c>
      <c r="B103" s="18" t="s">
        <v>2700</v>
      </c>
      <c r="C103" s="22" t="s">
        <v>309</v>
      </c>
      <c r="D103" s="22" t="s">
        <v>409</v>
      </c>
      <c r="E103" s="22" t="s">
        <v>2165</v>
      </c>
      <c r="F103" s="3">
        <v>1988</v>
      </c>
      <c r="G103" s="6" t="s">
        <v>2701</v>
      </c>
    </row>
    <row r="104" spans="1:7" x14ac:dyDescent="0.25">
      <c r="A104" s="3" t="s">
        <v>52</v>
      </c>
      <c r="B104" s="18" t="s">
        <v>2751</v>
      </c>
      <c r="C104" s="22" t="s">
        <v>409</v>
      </c>
      <c r="D104" s="22" t="s">
        <v>435</v>
      </c>
      <c r="E104" s="22" t="s">
        <v>2165</v>
      </c>
      <c r="F104" s="3">
        <v>1989</v>
      </c>
      <c r="G104" s="6" t="s">
        <v>2752</v>
      </c>
    </row>
    <row r="105" spans="1:7" x14ac:dyDescent="0.25">
      <c r="A105" s="3" t="s">
        <v>52</v>
      </c>
      <c r="B105" s="18" t="s">
        <v>2759</v>
      </c>
      <c r="C105" s="22" t="s">
        <v>1345</v>
      </c>
      <c r="D105" s="22" t="s">
        <v>347</v>
      </c>
      <c r="E105" s="22" t="s">
        <v>2165</v>
      </c>
      <c r="F105" s="3">
        <v>1989</v>
      </c>
      <c r="G105" s="6" t="s">
        <v>2760</v>
      </c>
    </row>
    <row r="106" spans="1:7" x14ac:dyDescent="0.25">
      <c r="A106" s="3" t="s">
        <v>52</v>
      </c>
      <c r="B106" s="18" t="s">
        <v>2887</v>
      </c>
      <c r="C106" s="22" t="s">
        <v>896</v>
      </c>
      <c r="D106" s="22" t="s">
        <v>435</v>
      </c>
      <c r="E106" s="22" t="s">
        <v>2165</v>
      </c>
      <c r="F106" s="3">
        <v>1991</v>
      </c>
      <c r="G106" s="6" t="s">
        <v>2888</v>
      </c>
    </row>
    <row r="107" spans="1:7" x14ac:dyDescent="0.25">
      <c r="A107" s="3" t="s">
        <v>52</v>
      </c>
      <c r="B107" s="6" t="s">
        <v>3180</v>
      </c>
      <c r="C107" s="6" t="s">
        <v>1359</v>
      </c>
      <c r="D107" s="6" t="s">
        <v>3181</v>
      </c>
      <c r="E107" s="6" t="s">
        <v>2165</v>
      </c>
      <c r="F107" s="3">
        <v>1994</v>
      </c>
      <c r="G107" s="6" t="s">
        <v>3182</v>
      </c>
    </row>
    <row r="108" spans="1:7" x14ac:dyDescent="0.25">
      <c r="A108" s="3" t="s">
        <v>52</v>
      </c>
      <c r="B108" s="6" t="s">
        <v>3414</v>
      </c>
      <c r="C108" s="6" t="s">
        <v>3415</v>
      </c>
      <c r="D108" s="6" t="s">
        <v>942</v>
      </c>
      <c r="E108" s="6" t="s">
        <v>2165</v>
      </c>
      <c r="F108" s="3">
        <v>1996</v>
      </c>
      <c r="G108" s="6" t="s">
        <v>3416</v>
      </c>
    </row>
    <row r="109" spans="1:7" x14ac:dyDescent="0.25">
      <c r="A109" s="3" t="s">
        <v>52</v>
      </c>
      <c r="B109" s="6" t="s">
        <v>3630</v>
      </c>
      <c r="C109" s="6" t="s">
        <v>1281</v>
      </c>
      <c r="D109" s="6" t="s">
        <v>409</v>
      </c>
      <c r="E109" s="6" t="s">
        <v>2165</v>
      </c>
      <c r="F109" s="3">
        <v>1999</v>
      </c>
      <c r="G109" s="6" t="s">
        <v>3631</v>
      </c>
    </row>
    <row r="110" spans="1:7" x14ac:dyDescent="0.25">
      <c r="A110" s="3" t="s">
        <v>52</v>
      </c>
      <c r="B110" s="6" t="s">
        <v>1720</v>
      </c>
      <c r="C110" s="6" t="s">
        <v>3692</v>
      </c>
      <c r="D110" s="6" t="s">
        <v>487</v>
      </c>
      <c r="E110" s="6" t="s">
        <v>2165</v>
      </c>
      <c r="F110" s="3">
        <v>2000</v>
      </c>
      <c r="G110" s="6" t="s">
        <v>3693</v>
      </c>
    </row>
    <row r="111" spans="1:7" x14ac:dyDescent="0.25">
      <c r="A111" s="3" t="s">
        <v>52</v>
      </c>
      <c r="B111" s="6" t="s">
        <v>3798</v>
      </c>
      <c r="C111" s="6" t="s">
        <v>76</v>
      </c>
      <c r="D111" s="6" t="s">
        <v>3799</v>
      </c>
      <c r="E111" s="6" t="s">
        <v>2165</v>
      </c>
      <c r="F111" s="3">
        <v>2001</v>
      </c>
      <c r="G111" s="6" t="s">
        <v>3800</v>
      </c>
    </row>
    <row r="112" spans="1:7" x14ac:dyDescent="0.25">
      <c r="A112" s="3" t="s">
        <v>52</v>
      </c>
      <c r="B112" s="6" t="s">
        <v>4110</v>
      </c>
      <c r="C112" s="6" t="s">
        <v>238</v>
      </c>
      <c r="D112" s="6" t="s">
        <v>417</v>
      </c>
      <c r="E112" s="6" t="s">
        <v>2165</v>
      </c>
      <c r="F112" s="3">
        <v>2004</v>
      </c>
      <c r="G112" s="6" t="s">
        <v>4111</v>
      </c>
    </row>
    <row r="113" spans="1:7" x14ac:dyDescent="0.25">
      <c r="A113" s="3" t="s">
        <v>52</v>
      </c>
      <c r="B113" s="6" t="s">
        <v>4199</v>
      </c>
      <c r="C113" s="6" t="s">
        <v>409</v>
      </c>
      <c r="D113" s="6" t="s">
        <v>4200</v>
      </c>
      <c r="E113" s="6" t="s">
        <v>2165</v>
      </c>
      <c r="F113" s="3">
        <v>2005</v>
      </c>
      <c r="G113" s="6" t="s">
        <v>4201</v>
      </c>
    </row>
    <row r="114" spans="1:7" x14ac:dyDescent="0.25">
      <c r="A114" s="3" t="s">
        <v>52</v>
      </c>
      <c r="B114" s="6" t="s">
        <v>549</v>
      </c>
      <c r="C114" s="6" t="s">
        <v>4296</v>
      </c>
      <c r="D114" s="6"/>
      <c r="E114" s="6" t="s">
        <v>2165</v>
      </c>
      <c r="F114" s="3">
        <v>2006</v>
      </c>
      <c r="G114" s="6" t="s">
        <v>4297</v>
      </c>
    </row>
    <row r="115" spans="1:7" x14ac:dyDescent="0.25">
      <c r="A115" s="3" t="s">
        <v>52</v>
      </c>
      <c r="B115" s="6" t="s">
        <v>4324</v>
      </c>
      <c r="C115" s="6" t="s">
        <v>893</v>
      </c>
      <c r="D115" s="6" t="s">
        <v>4325</v>
      </c>
      <c r="E115" s="6" t="s">
        <v>2165</v>
      </c>
      <c r="F115" s="3">
        <v>2007</v>
      </c>
      <c r="G115" s="6" t="s">
        <v>4326</v>
      </c>
    </row>
    <row r="116" spans="1:7" x14ac:dyDescent="0.25">
      <c r="A116" s="3" t="s">
        <v>52</v>
      </c>
      <c r="B116" s="6" t="s">
        <v>4365</v>
      </c>
      <c r="C116" s="6" t="s">
        <v>141</v>
      </c>
      <c r="D116" s="6" t="s">
        <v>735</v>
      </c>
      <c r="E116" s="6" t="s">
        <v>2165</v>
      </c>
      <c r="F116" s="3">
        <v>2007</v>
      </c>
      <c r="G116" s="6" t="s">
        <v>4366</v>
      </c>
    </row>
    <row r="117" spans="1:7" x14ac:dyDescent="0.25">
      <c r="A117" s="3" t="s">
        <v>245</v>
      </c>
      <c r="B117" s="6" t="s">
        <v>4110</v>
      </c>
      <c r="C117" s="6" t="s">
        <v>238</v>
      </c>
      <c r="D117" s="6" t="s">
        <v>417</v>
      </c>
      <c r="E117" s="6" t="s">
        <v>2165</v>
      </c>
      <c r="F117" s="3">
        <v>2008</v>
      </c>
      <c r="G117" s="6" t="s">
        <v>4493</v>
      </c>
    </row>
    <row r="118" spans="1:7" x14ac:dyDescent="0.25">
      <c r="A118" s="3"/>
      <c r="B118" s="6"/>
      <c r="C118" s="6"/>
      <c r="D118" s="6"/>
      <c r="E118" s="6"/>
      <c r="F118" s="3"/>
      <c r="G118" s="6"/>
    </row>
    <row r="119" spans="1:7" x14ac:dyDescent="0.25">
      <c r="A119" s="3" t="s">
        <v>6</v>
      </c>
      <c r="B119" s="6" t="s">
        <v>35</v>
      </c>
      <c r="C119" s="6" t="s">
        <v>66</v>
      </c>
      <c r="D119" s="6" t="s">
        <v>20</v>
      </c>
      <c r="E119" s="6" t="s">
        <v>8</v>
      </c>
      <c r="F119" s="3">
        <v>1932</v>
      </c>
      <c r="G119" s="6" t="s">
        <v>203</v>
      </c>
    </row>
    <row r="120" spans="1:7" x14ac:dyDescent="0.25">
      <c r="A120" s="3" t="s">
        <v>79</v>
      </c>
      <c r="B120" s="6" t="s">
        <v>278</v>
      </c>
      <c r="C120" s="6" t="s">
        <v>279</v>
      </c>
      <c r="D120" s="6" t="s">
        <v>280</v>
      </c>
      <c r="E120" s="6" t="s">
        <v>8</v>
      </c>
      <c r="F120" s="3">
        <v>1939</v>
      </c>
      <c r="G120" s="6" t="s">
        <v>281</v>
      </c>
    </row>
    <row r="121" spans="1:7" x14ac:dyDescent="0.25">
      <c r="A121" s="3" t="s">
        <v>6</v>
      </c>
      <c r="B121" s="6" t="s">
        <v>212</v>
      </c>
      <c r="C121" s="6" t="s">
        <v>213</v>
      </c>
      <c r="D121" s="6" t="s">
        <v>109</v>
      </c>
      <c r="E121" s="6" t="s">
        <v>214</v>
      </c>
      <c r="F121" s="3">
        <v>1933</v>
      </c>
      <c r="G121" s="6" t="s">
        <v>215</v>
      </c>
    </row>
    <row r="122" spans="1:7" x14ac:dyDescent="0.25">
      <c r="A122" s="3" t="s">
        <v>6</v>
      </c>
      <c r="B122" s="6" t="s">
        <v>216</v>
      </c>
      <c r="C122" s="6" t="s">
        <v>217</v>
      </c>
      <c r="D122" s="6"/>
      <c r="E122" s="6" t="s">
        <v>214</v>
      </c>
      <c r="F122" s="3"/>
      <c r="G122" s="6"/>
    </row>
    <row r="123" spans="1:7" x14ac:dyDescent="0.25">
      <c r="A123" s="3" t="s">
        <v>6</v>
      </c>
      <c r="B123" s="6" t="s">
        <v>208</v>
      </c>
      <c r="C123" s="6" t="s">
        <v>191</v>
      </c>
      <c r="D123" s="6" t="s">
        <v>209</v>
      </c>
      <c r="E123" s="6" t="s">
        <v>210</v>
      </c>
      <c r="F123" s="3">
        <v>1933</v>
      </c>
      <c r="G123" s="6" t="s">
        <v>211</v>
      </c>
    </row>
    <row r="124" spans="1:7" x14ac:dyDescent="0.25">
      <c r="A124" s="3"/>
      <c r="B124" s="6"/>
      <c r="C124" s="6"/>
      <c r="D124" s="6"/>
      <c r="E124" s="6"/>
      <c r="F124" s="3"/>
      <c r="G124" s="6"/>
    </row>
    <row r="125" spans="1:7" x14ac:dyDescent="0.25">
      <c r="A125" s="3" t="s">
        <v>6</v>
      </c>
      <c r="B125" s="6" t="s">
        <v>1053</v>
      </c>
      <c r="C125" s="6" t="s">
        <v>1054</v>
      </c>
      <c r="D125" s="6"/>
      <c r="E125" s="6" t="s">
        <v>1055</v>
      </c>
      <c r="F125" s="3">
        <v>1969</v>
      </c>
      <c r="G125" s="6" t="s">
        <v>1056</v>
      </c>
    </row>
    <row r="126" spans="1:7" x14ac:dyDescent="0.25">
      <c r="A126" s="3" t="s">
        <v>6</v>
      </c>
      <c r="B126" s="6" t="s">
        <v>1062</v>
      </c>
      <c r="C126" s="6" t="s">
        <v>1063</v>
      </c>
      <c r="D126" s="6"/>
      <c r="E126" s="6" t="s">
        <v>1055</v>
      </c>
      <c r="F126" s="3">
        <v>1969</v>
      </c>
      <c r="G126" s="6" t="s">
        <v>1064</v>
      </c>
    </row>
    <row r="127" spans="1:7" x14ac:dyDescent="0.25">
      <c r="A127" s="3" t="s">
        <v>6</v>
      </c>
      <c r="B127" s="6" t="s">
        <v>1074</v>
      </c>
      <c r="C127" s="6" t="s">
        <v>581</v>
      </c>
      <c r="D127" s="6" t="s">
        <v>1075</v>
      </c>
      <c r="E127" s="6" t="s">
        <v>1055</v>
      </c>
      <c r="F127" s="3">
        <v>1969</v>
      </c>
      <c r="G127" s="6" t="s">
        <v>1076</v>
      </c>
    </row>
    <row r="128" spans="1:7" x14ac:dyDescent="0.25">
      <c r="A128" s="3" t="s">
        <v>6</v>
      </c>
      <c r="B128" s="6" t="s">
        <v>347</v>
      </c>
      <c r="C128" s="6" t="s">
        <v>1124</v>
      </c>
      <c r="D128" s="6"/>
      <c r="E128" s="6" t="s">
        <v>1055</v>
      </c>
      <c r="F128" s="3">
        <v>1970</v>
      </c>
      <c r="G128" s="6" t="s">
        <v>1125</v>
      </c>
    </row>
    <row r="129" spans="1:7" x14ac:dyDescent="0.25">
      <c r="A129" s="3" t="s">
        <v>245</v>
      </c>
      <c r="B129" s="6" t="s">
        <v>1142</v>
      </c>
      <c r="C129" s="6" t="s">
        <v>102</v>
      </c>
      <c r="D129" s="6" t="s">
        <v>1143</v>
      </c>
      <c r="E129" s="6" t="s">
        <v>1055</v>
      </c>
      <c r="F129" s="3">
        <v>1970</v>
      </c>
      <c r="G129" s="6" t="s">
        <v>1144</v>
      </c>
    </row>
    <row r="130" spans="1:7" x14ac:dyDescent="0.25">
      <c r="A130" s="3" t="s">
        <v>245</v>
      </c>
      <c r="B130" s="6" t="s">
        <v>1146</v>
      </c>
      <c r="C130" s="6" t="s">
        <v>1147</v>
      </c>
      <c r="D130" s="6"/>
      <c r="E130" s="6" t="s">
        <v>1055</v>
      </c>
      <c r="F130" s="3">
        <v>1970</v>
      </c>
      <c r="G130" s="6" t="s">
        <v>1148</v>
      </c>
    </row>
    <row r="131" spans="1:7" x14ac:dyDescent="0.25">
      <c r="A131" s="3" t="s">
        <v>245</v>
      </c>
      <c r="B131" s="6" t="s">
        <v>1151</v>
      </c>
      <c r="C131" s="6" t="s">
        <v>239</v>
      </c>
      <c r="D131" s="6" t="s">
        <v>1152</v>
      </c>
      <c r="E131" s="6" t="s">
        <v>1055</v>
      </c>
      <c r="F131" s="3">
        <v>1970</v>
      </c>
      <c r="G131" s="6" t="s">
        <v>1153</v>
      </c>
    </row>
    <row r="132" spans="1:7" x14ac:dyDescent="0.25">
      <c r="A132" s="3" t="s">
        <v>52</v>
      </c>
      <c r="B132" s="6" t="s">
        <v>1209</v>
      </c>
      <c r="C132" s="6" t="s">
        <v>1210</v>
      </c>
      <c r="D132" s="6" t="s">
        <v>1211</v>
      </c>
      <c r="E132" s="6" t="s">
        <v>1055</v>
      </c>
      <c r="F132" s="3">
        <v>1972</v>
      </c>
      <c r="G132" s="18" t="s">
        <v>1212</v>
      </c>
    </row>
    <row r="133" spans="1:7" x14ac:dyDescent="0.25">
      <c r="A133" s="3" t="s">
        <v>52</v>
      </c>
      <c r="B133" s="6" t="s">
        <v>1213</v>
      </c>
      <c r="C133" s="6" t="s">
        <v>1214</v>
      </c>
      <c r="D133" s="6" t="s">
        <v>1215</v>
      </c>
      <c r="E133" s="6" t="s">
        <v>1055</v>
      </c>
      <c r="F133" s="3">
        <v>1972</v>
      </c>
      <c r="G133" s="18" t="s">
        <v>1216</v>
      </c>
    </row>
    <row r="134" spans="1:7" x14ac:dyDescent="0.25">
      <c r="A134" s="3" t="s">
        <v>245</v>
      </c>
      <c r="B134" s="6" t="s">
        <v>1053</v>
      </c>
      <c r="C134" s="6" t="s">
        <v>1221</v>
      </c>
      <c r="D134" s="6"/>
      <c r="E134" s="6" t="s">
        <v>1055</v>
      </c>
      <c r="F134" s="3">
        <v>1972</v>
      </c>
      <c r="G134" s="18" t="s">
        <v>1222</v>
      </c>
    </row>
    <row r="135" spans="1:7" x14ac:dyDescent="0.25">
      <c r="A135" s="3" t="s">
        <v>245</v>
      </c>
      <c r="B135" s="6" t="s">
        <v>347</v>
      </c>
      <c r="C135" s="6" t="s">
        <v>1247</v>
      </c>
      <c r="D135" s="6"/>
      <c r="E135" s="6" t="s">
        <v>1055</v>
      </c>
      <c r="F135" s="3">
        <v>1972</v>
      </c>
      <c r="G135" s="18" t="s">
        <v>1248</v>
      </c>
    </row>
    <row r="136" spans="1:7" x14ac:dyDescent="0.25">
      <c r="A136" s="3" t="s">
        <v>245</v>
      </c>
      <c r="B136" s="6" t="s">
        <v>719</v>
      </c>
      <c r="C136" s="6" t="s">
        <v>1252</v>
      </c>
      <c r="D136" s="6" t="s">
        <v>347</v>
      </c>
      <c r="E136" s="6" t="s">
        <v>1055</v>
      </c>
      <c r="F136" s="3">
        <v>1972</v>
      </c>
      <c r="G136" s="18" t="s">
        <v>1253</v>
      </c>
    </row>
    <row r="137" spans="1:7" x14ac:dyDescent="0.25">
      <c r="A137" s="3" t="s">
        <v>245</v>
      </c>
      <c r="B137" s="6" t="s">
        <v>1074</v>
      </c>
      <c r="C137" s="6" t="s">
        <v>581</v>
      </c>
      <c r="D137" s="6" t="s">
        <v>1262</v>
      </c>
      <c r="E137" s="6" t="s">
        <v>1055</v>
      </c>
      <c r="F137" s="3">
        <v>1972</v>
      </c>
      <c r="G137" s="18" t="s">
        <v>1263</v>
      </c>
    </row>
    <row r="138" spans="1:7" x14ac:dyDescent="0.25">
      <c r="A138" s="3" t="s">
        <v>245</v>
      </c>
      <c r="B138" s="6" t="s">
        <v>1288</v>
      </c>
      <c r="C138" s="6" t="s">
        <v>658</v>
      </c>
      <c r="D138" s="6" t="s">
        <v>1269</v>
      </c>
      <c r="E138" s="6" t="s">
        <v>1055</v>
      </c>
      <c r="F138" s="3">
        <v>1973</v>
      </c>
      <c r="G138" s="6" t="str">
        <f>HYPERLINK("http://uwashingtonworldcatorgoffcampuslibwashingtonedu/title/utilization-of-chitosan-as-a-papermaking-additive/oclc/7137121&amp;referer=brief_results","The utilization of chitosan as a papermaking additive")</f>
        <v>The utilization of chitosan as a papermaking additive</v>
      </c>
    </row>
    <row r="139" spans="1:7" x14ac:dyDescent="0.25">
      <c r="A139" s="3" t="s">
        <v>245</v>
      </c>
      <c r="B139" s="6" t="s">
        <v>1379</v>
      </c>
      <c r="C139" s="6" t="s">
        <v>1380</v>
      </c>
      <c r="D139" s="6" t="s">
        <v>1381</v>
      </c>
      <c r="E139" s="6" t="s">
        <v>1055</v>
      </c>
      <c r="F139" s="3">
        <v>1974</v>
      </c>
      <c r="G139" s="6" t="s">
        <v>1382</v>
      </c>
    </row>
    <row r="140" spans="1:7" x14ac:dyDescent="0.25">
      <c r="A140" s="3" t="s">
        <v>245</v>
      </c>
      <c r="B140" s="6" t="s">
        <v>1209</v>
      </c>
      <c r="C140" s="6" t="s">
        <v>1210</v>
      </c>
      <c r="D140" s="6" t="s">
        <v>1211</v>
      </c>
      <c r="E140" s="6" t="s">
        <v>1055</v>
      </c>
      <c r="F140" s="3">
        <v>1974</v>
      </c>
      <c r="G140" s="6" t="s">
        <v>1389</v>
      </c>
    </row>
    <row r="141" spans="1:7" x14ac:dyDescent="0.25">
      <c r="A141" s="3" t="s">
        <v>52</v>
      </c>
      <c r="B141" s="6" t="s">
        <v>1421</v>
      </c>
      <c r="C141" s="6" t="s">
        <v>151</v>
      </c>
      <c r="D141" s="6" t="s">
        <v>239</v>
      </c>
      <c r="E141" s="6" t="s">
        <v>1055</v>
      </c>
      <c r="F141" s="3">
        <v>1975</v>
      </c>
      <c r="G141" s="6" t="s">
        <v>1422</v>
      </c>
    </row>
    <row r="142" spans="1:7" x14ac:dyDescent="0.25">
      <c r="A142" s="3" t="s">
        <v>52</v>
      </c>
      <c r="B142" s="6" t="s">
        <v>1433</v>
      </c>
      <c r="C142" s="6" t="s">
        <v>101</v>
      </c>
      <c r="D142" s="6" t="s">
        <v>1434</v>
      </c>
      <c r="E142" s="6" t="s">
        <v>1055</v>
      </c>
      <c r="F142" s="3">
        <v>1975</v>
      </c>
      <c r="G142" s="6" t="str">
        <f>HYPERLINK("http://uwashingtonworldcatorgoffcampuslibwashingtonedu/title/linear-release-rate-dispenser-for-insect-pheromones/oclc/7516036&amp;referer=brief_results","Linear release rate dispenser for insect pheromones")</f>
        <v>Linear release rate dispenser for insect pheromones</v>
      </c>
    </row>
    <row r="143" spans="1:7" x14ac:dyDescent="0.25">
      <c r="A143" s="3" t="s">
        <v>245</v>
      </c>
      <c r="B143" s="6" t="s">
        <v>1462</v>
      </c>
      <c r="C143" s="6" t="s">
        <v>109</v>
      </c>
      <c r="D143" s="6" t="s">
        <v>377</v>
      </c>
      <c r="E143" s="6" t="s">
        <v>1055</v>
      </c>
      <c r="F143" s="3">
        <v>1975</v>
      </c>
      <c r="G143" s="6" t="s">
        <v>1463</v>
      </c>
    </row>
    <row r="144" spans="1:7" x14ac:dyDescent="0.25">
      <c r="A144" s="3" t="s">
        <v>6</v>
      </c>
      <c r="B144" s="6" t="s">
        <v>1494</v>
      </c>
      <c r="C144" s="6" t="s">
        <v>1495</v>
      </c>
      <c r="D144" s="6" t="s">
        <v>1496</v>
      </c>
      <c r="E144" s="6" t="s">
        <v>1055</v>
      </c>
      <c r="F144" s="3">
        <v>1976</v>
      </c>
      <c r="G144" s="6" t="s">
        <v>1497</v>
      </c>
    </row>
    <row r="145" spans="1:7" x14ac:dyDescent="0.25">
      <c r="A145" s="3" t="s">
        <v>245</v>
      </c>
      <c r="B145" s="6" t="s">
        <v>1536</v>
      </c>
      <c r="C145" s="6" t="s">
        <v>1199</v>
      </c>
      <c r="D145" s="6" t="s">
        <v>101</v>
      </c>
      <c r="E145" s="6" t="s">
        <v>1055</v>
      </c>
      <c r="F145" s="3">
        <v>1976</v>
      </c>
      <c r="G145" s="6" t="s">
        <v>1537</v>
      </c>
    </row>
    <row r="146" spans="1:7" x14ac:dyDescent="0.25">
      <c r="A146" s="3" t="s">
        <v>52</v>
      </c>
      <c r="B146" s="6" t="s">
        <v>719</v>
      </c>
      <c r="C146" s="6" t="s">
        <v>1584</v>
      </c>
      <c r="D146" s="6" t="s">
        <v>1585</v>
      </c>
      <c r="E146" s="6" t="s">
        <v>1055</v>
      </c>
      <c r="F146" s="3">
        <v>1977</v>
      </c>
      <c r="G146" s="6" t="str">
        <f>HYPERLINK("http://uwashingtonworldcatorgoffcampuslibwashingtonedu/title/controlled-release-pesticide-systems-for-potatoes-and-ornamentals/oclc/7484533&amp;referer=brief_results","Controlled release pesticide systems for potatoes and ornamentals")</f>
        <v>Controlled release pesticide systems for potatoes and ornamentals</v>
      </c>
    </row>
    <row r="147" spans="1:7" x14ac:dyDescent="0.25">
      <c r="A147" s="3" t="s">
        <v>52</v>
      </c>
      <c r="B147" s="6" t="s">
        <v>1659</v>
      </c>
      <c r="C147" s="6" t="s">
        <v>109</v>
      </c>
      <c r="D147" s="6" t="s">
        <v>239</v>
      </c>
      <c r="E147" s="6" t="s">
        <v>1055</v>
      </c>
      <c r="F147" s="3">
        <v>1978</v>
      </c>
      <c r="G147" s="6" t="s">
        <v>1660</v>
      </c>
    </row>
    <row r="148" spans="1:7" x14ac:dyDescent="0.25">
      <c r="A148" s="3" t="s">
        <v>245</v>
      </c>
      <c r="B148" s="6" t="s">
        <v>1742</v>
      </c>
      <c r="C148" s="6" t="s">
        <v>409</v>
      </c>
      <c r="D148" s="6" t="s">
        <v>1292</v>
      </c>
      <c r="E148" s="6" t="s">
        <v>1055</v>
      </c>
      <c r="F148" s="3">
        <v>1978</v>
      </c>
      <c r="G148" s="6" t="s">
        <v>1743</v>
      </c>
    </row>
    <row r="149" spans="1:7" x14ac:dyDescent="0.25">
      <c r="A149" s="3" t="s">
        <v>245</v>
      </c>
      <c r="B149" s="6" t="s">
        <v>1528</v>
      </c>
      <c r="C149" s="6" t="s">
        <v>101</v>
      </c>
      <c r="D149" s="6" t="s">
        <v>581</v>
      </c>
      <c r="E149" s="6" t="s">
        <v>1055</v>
      </c>
      <c r="F149" s="3">
        <v>1979</v>
      </c>
      <c r="G149" s="6" t="s">
        <v>1837</v>
      </c>
    </row>
    <row r="150" spans="1:7" x14ac:dyDescent="0.25">
      <c r="A150" s="3" t="s">
        <v>52</v>
      </c>
      <c r="B150" s="6" t="s">
        <v>1870</v>
      </c>
      <c r="C150" s="6" t="s">
        <v>1871</v>
      </c>
      <c r="D150" s="6" t="s">
        <v>1872</v>
      </c>
      <c r="E150" s="6" t="s">
        <v>1055</v>
      </c>
      <c r="F150" s="3">
        <v>1980</v>
      </c>
      <c r="G150" s="6" t="s">
        <v>1873</v>
      </c>
    </row>
    <row r="151" spans="1:7" x14ac:dyDescent="0.25">
      <c r="A151" s="3" t="s">
        <v>52</v>
      </c>
      <c r="B151" s="6" t="s">
        <v>347</v>
      </c>
      <c r="C151" s="6" t="s">
        <v>655</v>
      </c>
      <c r="D151" s="6" t="s">
        <v>1917</v>
      </c>
      <c r="E151" s="6" t="s">
        <v>1055</v>
      </c>
      <c r="F151" s="3">
        <v>1980</v>
      </c>
      <c r="G151" s="6" t="s">
        <v>1918</v>
      </c>
    </row>
    <row r="152" spans="1:7" x14ac:dyDescent="0.25">
      <c r="A152" s="3" t="s">
        <v>52</v>
      </c>
      <c r="B152" s="6" t="s">
        <v>1937</v>
      </c>
      <c r="C152" s="6" t="s">
        <v>1938</v>
      </c>
      <c r="D152" s="6"/>
      <c r="E152" s="6" t="s">
        <v>1055</v>
      </c>
      <c r="F152" s="3">
        <v>1980</v>
      </c>
      <c r="G152" s="6" t="s">
        <v>1939</v>
      </c>
    </row>
    <row r="153" spans="1:7" x14ac:dyDescent="0.25">
      <c r="A153" s="3" t="s">
        <v>245</v>
      </c>
      <c r="B153" s="6" t="s">
        <v>1979</v>
      </c>
      <c r="C153" s="6" t="s">
        <v>507</v>
      </c>
      <c r="D153" s="6" t="s">
        <v>101</v>
      </c>
      <c r="E153" s="6" t="s">
        <v>1055</v>
      </c>
      <c r="F153" s="3">
        <v>1980</v>
      </c>
      <c r="G153" s="6" t="s">
        <v>1980</v>
      </c>
    </row>
    <row r="154" spans="1:7" x14ac:dyDescent="0.25">
      <c r="A154" s="3" t="s">
        <v>245</v>
      </c>
      <c r="B154" s="18" t="s">
        <v>2182</v>
      </c>
      <c r="C154" s="22" t="s">
        <v>238</v>
      </c>
      <c r="D154" s="22" t="s">
        <v>487</v>
      </c>
      <c r="E154" s="22" t="s">
        <v>1055</v>
      </c>
      <c r="F154" s="3">
        <v>1982</v>
      </c>
      <c r="G154" s="6" t="s">
        <v>2183</v>
      </c>
    </row>
    <row r="155" spans="1:7" x14ac:dyDescent="0.25">
      <c r="A155" s="3" t="s">
        <v>245</v>
      </c>
      <c r="B155" s="18" t="s">
        <v>2208</v>
      </c>
      <c r="C155" s="22" t="s">
        <v>2209</v>
      </c>
      <c r="D155" s="22" t="s">
        <v>1192</v>
      </c>
      <c r="E155" s="22" t="s">
        <v>1055</v>
      </c>
      <c r="F155" s="3">
        <v>1982</v>
      </c>
      <c r="G155" s="6" t="s">
        <v>2210</v>
      </c>
    </row>
    <row r="156" spans="1:7" x14ac:dyDescent="0.25">
      <c r="A156" s="3" t="s">
        <v>245</v>
      </c>
      <c r="B156" s="18" t="s">
        <v>2319</v>
      </c>
      <c r="C156" s="22" t="s">
        <v>2320</v>
      </c>
      <c r="D156" s="22" t="s">
        <v>1280</v>
      </c>
      <c r="E156" s="22" t="s">
        <v>1055</v>
      </c>
      <c r="F156" s="3">
        <v>1983</v>
      </c>
      <c r="G156" s="6" t="s">
        <v>2321</v>
      </c>
    </row>
    <row r="157" spans="1:7" x14ac:dyDescent="0.25">
      <c r="A157" s="3" t="s">
        <v>245</v>
      </c>
      <c r="B157" s="18" t="s">
        <v>719</v>
      </c>
      <c r="C157" s="22" t="s">
        <v>1584</v>
      </c>
      <c r="D157" s="22" t="s">
        <v>1585</v>
      </c>
      <c r="E157" s="22" t="s">
        <v>1055</v>
      </c>
      <c r="F157" s="3">
        <v>1984</v>
      </c>
      <c r="G157" s="6" t="s">
        <v>2395</v>
      </c>
    </row>
    <row r="158" spans="1:7" x14ac:dyDescent="0.25">
      <c r="A158" s="3" t="s">
        <v>245</v>
      </c>
      <c r="B158" s="22" t="s">
        <v>2404</v>
      </c>
      <c r="C158" s="22" t="s">
        <v>2405</v>
      </c>
      <c r="D158" s="18"/>
      <c r="E158" s="18" t="s">
        <v>1055</v>
      </c>
      <c r="F158" s="3">
        <v>1984</v>
      </c>
      <c r="G158" s="6" t="s">
        <v>2406</v>
      </c>
    </row>
    <row r="159" spans="1:7" x14ac:dyDescent="0.25">
      <c r="A159" s="3" t="s">
        <v>52</v>
      </c>
      <c r="B159" s="22" t="s">
        <v>2417</v>
      </c>
      <c r="C159" s="22" t="s">
        <v>2418</v>
      </c>
      <c r="D159" s="18"/>
      <c r="E159" s="18" t="s">
        <v>1055</v>
      </c>
      <c r="F159" s="3">
        <v>1985</v>
      </c>
      <c r="G159" s="6" t="s">
        <v>2419</v>
      </c>
    </row>
    <row r="160" spans="1:7" x14ac:dyDescent="0.25">
      <c r="A160" s="3" t="s">
        <v>245</v>
      </c>
      <c r="B160" s="6" t="s">
        <v>2468</v>
      </c>
      <c r="C160" s="6" t="s">
        <v>2469</v>
      </c>
      <c r="D160" s="6"/>
      <c r="E160" s="6" t="s">
        <v>1055</v>
      </c>
      <c r="F160" s="3">
        <v>1985</v>
      </c>
      <c r="G160" s="6" t="s">
        <v>2470</v>
      </c>
    </row>
    <row r="161" spans="1:7" x14ac:dyDescent="0.25">
      <c r="A161" s="3" t="s">
        <v>52</v>
      </c>
      <c r="B161" s="18" t="s">
        <v>2144</v>
      </c>
      <c r="C161" s="22" t="s">
        <v>2547</v>
      </c>
      <c r="D161" s="22" t="s">
        <v>2548</v>
      </c>
      <c r="E161" s="22" t="s">
        <v>1055</v>
      </c>
      <c r="F161" s="3">
        <v>1986</v>
      </c>
      <c r="G161" s="6" t="s">
        <v>2549</v>
      </c>
    </row>
    <row r="162" spans="1:7" x14ac:dyDescent="0.25">
      <c r="A162" s="3" t="s">
        <v>52</v>
      </c>
      <c r="B162" s="18" t="s">
        <v>2773</v>
      </c>
      <c r="C162" s="22" t="s">
        <v>711</v>
      </c>
      <c r="D162" s="22" t="s">
        <v>735</v>
      </c>
      <c r="E162" s="22" t="s">
        <v>1055</v>
      </c>
      <c r="F162" s="3">
        <v>1989</v>
      </c>
      <c r="G162" s="6" t="s">
        <v>2774</v>
      </c>
    </row>
    <row r="163" spans="1:7" x14ac:dyDescent="0.25">
      <c r="A163" s="3" t="s">
        <v>245</v>
      </c>
      <c r="B163" s="6" t="s">
        <v>2791</v>
      </c>
      <c r="C163" s="6" t="s">
        <v>2792</v>
      </c>
      <c r="D163" s="6"/>
      <c r="E163" s="6" t="s">
        <v>1055</v>
      </c>
      <c r="F163" s="3">
        <v>1989</v>
      </c>
      <c r="G163" s="6" t="s">
        <v>2793</v>
      </c>
    </row>
    <row r="164" spans="1:7" x14ac:dyDescent="0.25">
      <c r="A164" s="3" t="s">
        <v>245</v>
      </c>
      <c r="B164" s="18" t="s">
        <v>2773</v>
      </c>
      <c r="C164" s="22" t="s">
        <v>711</v>
      </c>
      <c r="D164" s="22" t="s">
        <v>735</v>
      </c>
      <c r="E164" s="22" t="s">
        <v>1055</v>
      </c>
      <c r="F164" s="3">
        <v>1990</v>
      </c>
      <c r="G164" s="6" t="s">
        <v>2878</v>
      </c>
    </row>
    <row r="165" spans="1:7" x14ac:dyDescent="0.25">
      <c r="A165" s="3" t="s">
        <v>245</v>
      </c>
      <c r="B165" s="18" t="s">
        <v>2931</v>
      </c>
      <c r="C165" s="22" t="s">
        <v>2932</v>
      </c>
      <c r="D165" s="22" t="s">
        <v>882</v>
      </c>
      <c r="E165" s="22" t="s">
        <v>1055</v>
      </c>
      <c r="F165" s="3">
        <v>1991</v>
      </c>
      <c r="G165" s="6" t="s">
        <v>2933</v>
      </c>
    </row>
    <row r="166" spans="1:7" x14ac:dyDescent="0.25">
      <c r="A166" s="3" t="s">
        <v>245</v>
      </c>
      <c r="B166" s="6" t="s">
        <v>3230</v>
      </c>
      <c r="C166" s="6" t="s">
        <v>3231</v>
      </c>
      <c r="D166" s="6"/>
      <c r="E166" s="6" t="s">
        <v>1055</v>
      </c>
      <c r="F166" s="3">
        <v>1994</v>
      </c>
      <c r="G166" s="6" t="s">
        <v>3232</v>
      </c>
    </row>
    <row r="167" spans="1:7" x14ac:dyDescent="0.25">
      <c r="A167" s="3" t="s">
        <v>52</v>
      </c>
      <c r="B167" s="6" t="s">
        <v>3259</v>
      </c>
      <c r="C167" s="6" t="s">
        <v>2588</v>
      </c>
      <c r="D167" s="6"/>
      <c r="E167" s="6" t="s">
        <v>1055</v>
      </c>
      <c r="F167" s="3">
        <v>1995</v>
      </c>
      <c r="G167" s="6" t="s">
        <v>3260</v>
      </c>
    </row>
    <row r="168" spans="1:7" x14ac:dyDescent="0.25">
      <c r="A168" s="3" t="s">
        <v>52</v>
      </c>
      <c r="B168" s="6" t="s">
        <v>3286</v>
      </c>
      <c r="C168" s="6" t="s">
        <v>620</v>
      </c>
      <c r="D168" s="6" t="s">
        <v>584</v>
      </c>
      <c r="E168" s="6" t="s">
        <v>1055</v>
      </c>
      <c r="F168" s="3">
        <v>1995</v>
      </c>
      <c r="G168" s="6" t="s">
        <v>3287</v>
      </c>
    </row>
    <row r="169" spans="1:7" x14ac:dyDescent="0.25">
      <c r="A169" s="3" t="s">
        <v>245</v>
      </c>
      <c r="B169" s="6" t="s">
        <v>3572</v>
      </c>
      <c r="C169" s="6" t="s">
        <v>3573</v>
      </c>
      <c r="D169" s="6"/>
      <c r="E169" s="6" t="s">
        <v>1055</v>
      </c>
      <c r="F169" s="3">
        <v>1998</v>
      </c>
      <c r="G169" s="6" t="s">
        <v>3574</v>
      </c>
    </row>
    <row r="170" spans="1:7" x14ac:dyDescent="0.25">
      <c r="A170" s="3" t="s">
        <v>52</v>
      </c>
      <c r="B170" s="6" t="s">
        <v>3272</v>
      </c>
      <c r="C170" s="6" t="s">
        <v>4061</v>
      </c>
      <c r="D170" s="6"/>
      <c r="E170" s="6" t="s">
        <v>1055</v>
      </c>
      <c r="F170" s="3">
        <v>2004</v>
      </c>
      <c r="G170" s="6" t="s">
        <v>4062</v>
      </c>
    </row>
    <row r="171" spans="1:7" x14ac:dyDescent="0.25">
      <c r="A171" s="3" t="s">
        <v>52</v>
      </c>
      <c r="B171" s="6" t="s">
        <v>4125</v>
      </c>
      <c r="C171" s="6" t="s">
        <v>4126</v>
      </c>
      <c r="D171" s="6"/>
      <c r="E171" s="6" t="s">
        <v>1055</v>
      </c>
      <c r="F171" s="3">
        <v>2004</v>
      </c>
      <c r="G171" s="6" t="s">
        <v>4127</v>
      </c>
    </row>
    <row r="172" spans="1:7" x14ac:dyDescent="0.25">
      <c r="A172" s="3" t="s">
        <v>52</v>
      </c>
      <c r="B172" s="6" t="s">
        <v>4141</v>
      </c>
      <c r="C172" s="6" t="s">
        <v>4142</v>
      </c>
      <c r="D172" s="6"/>
      <c r="E172" s="6" t="s">
        <v>1055</v>
      </c>
      <c r="F172" s="3">
        <v>2004</v>
      </c>
      <c r="G172" s="6" t="s">
        <v>4143</v>
      </c>
    </row>
    <row r="173" spans="1:7" x14ac:dyDescent="0.25">
      <c r="A173" s="3"/>
      <c r="B173" s="6"/>
      <c r="C173" s="6"/>
      <c r="D173" s="6"/>
      <c r="E173" s="6"/>
      <c r="F173" s="3"/>
      <c r="G173" s="6"/>
    </row>
    <row r="174" spans="1:7" x14ac:dyDescent="0.25">
      <c r="A174" s="3" t="s">
        <v>52</v>
      </c>
      <c r="B174" s="22" t="s">
        <v>4749</v>
      </c>
      <c r="C174" s="6" t="s">
        <v>2263</v>
      </c>
      <c r="D174" s="6" t="s">
        <v>4750</v>
      </c>
      <c r="E174" s="6" t="s">
        <v>4751</v>
      </c>
      <c r="F174" s="3">
        <v>2012</v>
      </c>
      <c r="G174" s="6" t="s">
        <v>4752</v>
      </c>
    </row>
    <row r="175" spans="1:7" x14ac:dyDescent="0.25">
      <c r="A175" s="3" t="s">
        <v>52</v>
      </c>
      <c r="B175" s="22" t="s">
        <v>4796</v>
      </c>
      <c r="C175" s="6" t="s">
        <v>4797</v>
      </c>
      <c r="D175" s="6"/>
      <c r="E175" s="6" t="s">
        <v>4751</v>
      </c>
      <c r="F175" s="3">
        <v>2012</v>
      </c>
      <c r="G175" s="6" t="s">
        <v>4798</v>
      </c>
    </row>
    <row r="176" spans="1:7" x14ac:dyDescent="0.25">
      <c r="A176" s="3" t="s">
        <v>52</v>
      </c>
      <c r="B176" s="22" t="s">
        <v>3545</v>
      </c>
      <c r="C176" s="6" t="s">
        <v>1911</v>
      </c>
      <c r="D176" s="6" t="s">
        <v>4948</v>
      </c>
      <c r="E176" s="6" t="s">
        <v>4751</v>
      </c>
      <c r="F176" s="3">
        <v>2013</v>
      </c>
      <c r="G176" s="6" t="s">
        <v>4949</v>
      </c>
    </row>
    <row r="177" spans="1:7" x14ac:dyDescent="0.25">
      <c r="A177" s="3" t="s">
        <v>245</v>
      </c>
      <c r="B177" s="22" t="s">
        <v>4966</v>
      </c>
      <c r="C177" s="6" t="s">
        <v>4149</v>
      </c>
      <c r="D177" s="6" t="s">
        <v>4967</v>
      </c>
      <c r="E177" s="6" t="s">
        <v>4751</v>
      </c>
      <c r="F177" s="3">
        <v>2013</v>
      </c>
      <c r="G177" s="6" t="s">
        <v>4968</v>
      </c>
    </row>
    <row r="178" spans="1:7" x14ac:dyDescent="0.25">
      <c r="A178" s="24" t="s">
        <v>52</v>
      </c>
      <c r="B178" s="25" t="s">
        <v>5007</v>
      </c>
      <c r="C178" s="26" t="s">
        <v>5008</v>
      </c>
      <c r="D178" s="26" t="s">
        <v>5009</v>
      </c>
      <c r="E178" s="26" t="s">
        <v>4751</v>
      </c>
      <c r="F178" s="24">
        <v>2014</v>
      </c>
      <c r="G178" s="27" t="s">
        <v>5010</v>
      </c>
    </row>
    <row r="179" spans="1:7" ht="15.75" x14ac:dyDescent="0.25">
      <c r="A179" s="30" t="s">
        <v>52</v>
      </c>
      <c r="B179" s="31" t="s">
        <v>5036</v>
      </c>
      <c r="C179" s="32" t="s">
        <v>5037</v>
      </c>
      <c r="D179" s="32"/>
      <c r="E179" s="32" t="s">
        <v>4751</v>
      </c>
      <c r="F179" s="30">
        <v>2015</v>
      </c>
      <c r="G179" s="23" t="s">
        <v>5038</v>
      </c>
    </row>
    <row r="180" spans="1:7" x14ac:dyDescent="0.25">
      <c r="A180" s="30" t="s">
        <v>52</v>
      </c>
      <c r="B180" s="31" t="s">
        <v>5109</v>
      </c>
      <c r="C180" s="32" t="s">
        <v>3109</v>
      </c>
      <c r="D180" s="32" t="s">
        <v>2116</v>
      </c>
      <c r="E180" s="32" t="s">
        <v>4751</v>
      </c>
      <c r="F180" s="30">
        <v>2016</v>
      </c>
      <c r="G180" s="23" t="s">
        <v>5110</v>
      </c>
    </row>
    <row r="181" spans="1:7" x14ac:dyDescent="0.25">
      <c r="A181" s="30" t="s">
        <v>52</v>
      </c>
      <c r="B181" s="31" t="s">
        <v>5172</v>
      </c>
      <c r="C181" s="32" t="s">
        <v>2269</v>
      </c>
      <c r="D181" s="32"/>
      <c r="E181" s="32" t="s">
        <v>4751</v>
      </c>
      <c r="F181" s="30">
        <v>2017</v>
      </c>
      <c r="G181" s="23" t="s">
        <v>5173</v>
      </c>
    </row>
    <row r="182" spans="1:7" x14ac:dyDescent="0.25">
      <c r="A182" s="30" t="s">
        <v>52</v>
      </c>
      <c r="B182" s="32" t="s">
        <v>5233</v>
      </c>
      <c r="C182" s="32" t="s">
        <v>5234</v>
      </c>
      <c r="D182" s="32" t="s">
        <v>3788</v>
      </c>
      <c r="E182" s="32" t="s">
        <v>4751</v>
      </c>
      <c r="F182" s="30">
        <v>2018</v>
      </c>
      <c r="G182" s="23" t="s">
        <v>5235</v>
      </c>
    </row>
    <row r="183" spans="1:7" x14ac:dyDescent="0.25">
      <c r="A183" s="30" t="s">
        <v>52</v>
      </c>
      <c r="B183" s="31" t="s">
        <v>5252</v>
      </c>
      <c r="C183" s="32" t="s">
        <v>3242</v>
      </c>
      <c r="D183" s="32" t="s">
        <v>5253</v>
      </c>
      <c r="E183" s="32" t="s">
        <v>4751</v>
      </c>
      <c r="F183" s="30">
        <v>2018</v>
      </c>
      <c r="G183" s="12" t="s">
        <v>5254</v>
      </c>
    </row>
    <row r="184" spans="1:7" ht="15.75" x14ac:dyDescent="0.25">
      <c r="A184" s="40" t="s">
        <v>52</v>
      </c>
      <c r="B184" s="41" t="s">
        <v>1524</v>
      </c>
      <c r="C184" s="41" t="s">
        <v>5391</v>
      </c>
      <c r="D184" s="41"/>
      <c r="E184" s="41" t="s">
        <v>4751</v>
      </c>
      <c r="F184" s="40">
        <v>2021</v>
      </c>
      <c r="G184" s="45" t="s">
        <v>5392</v>
      </c>
    </row>
    <row r="185" spans="1:7" ht="15.75" x14ac:dyDescent="0.25">
      <c r="A185" s="40" t="s">
        <v>52</v>
      </c>
      <c r="B185" s="41" t="s">
        <v>2022</v>
      </c>
      <c r="C185" s="41" t="s">
        <v>4888</v>
      </c>
      <c r="D185" s="41"/>
      <c r="E185" s="41" t="s">
        <v>4751</v>
      </c>
      <c r="F185" s="40">
        <v>2021</v>
      </c>
      <c r="G185" s="53" t="s">
        <v>5403</v>
      </c>
    </row>
    <row r="186" spans="1:7" ht="15.75" x14ac:dyDescent="0.25">
      <c r="A186" s="40"/>
      <c r="B186" s="41"/>
      <c r="C186" s="41"/>
      <c r="D186" s="41"/>
      <c r="E186" s="41"/>
      <c r="F186" s="40"/>
      <c r="G186" s="53"/>
    </row>
    <row r="187" spans="1:7" x14ac:dyDescent="0.25">
      <c r="A187" s="30" t="s">
        <v>52</v>
      </c>
      <c r="B187" s="31" t="s">
        <v>5149</v>
      </c>
      <c r="C187" s="32" t="s">
        <v>4736</v>
      </c>
      <c r="D187" s="32"/>
      <c r="E187" s="32" t="s">
        <v>4013</v>
      </c>
      <c r="F187" s="30">
        <v>2017</v>
      </c>
      <c r="G187" s="23" t="s">
        <v>5150</v>
      </c>
    </row>
    <row r="188" spans="1:7" x14ac:dyDescent="0.25">
      <c r="A188" s="30" t="s">
        <v>52</v>
      </c>
      <c r="B188" s="31" t="s">
        <v>5149</v>
      </c>
      <c r="C188" s="32" t="s">
        <v>4736</v>
      </c>
      <c r="D188" s="32"/>
      <c r="E188" s="32" t="s">
        <v>4013</v>
      </c>
      <c r="F188" s="30">
        <v>2017</v>
      </c>
      <c r="G188" s="23" t="s">
        <v>5150</v>
      </c>
    </row>
    <row r="189" spans="1:7" x14ac:dyDescent="0.25">
      <c r="A189" s="30"/>
      <c r="B189" s="31"/>
      <c r="C189" s="32"/>
      <c r="D189" s="32"/>
      <c r="E189" s="32"/>
      <c r="F189" s="30"/>
      <c r="G189" s="23"/>
    </row>
    <row r="190" spans="1:7" x14ac:dyDescent="0.25">
      <c r="A190" s="3" t="s">
        <v>52</v>
      </c>
      <c r="B190" s="6" t="s">
        <v>1306</v>
      </c>
      <c r="C190" s="6" t="s">
        <v>696</v>
      </c>
      <c r="D190" s="6" t="s">
        <v>66</v>
      </c>
      <c r="E190" s="6" t="s">
        <v>4632</v>
      </c>
      <c r="F190" s="3">
        <v>2011</v>
      </c>
      <c r="G190" s="6" t="s">
        <v>4633</v>
      </c>
    </row>
    <row r="191" spans="1:7" x14ac:dyDescent="0.25">
      <c r="A191" s="3" t="s">
        <v>52</v>
      </c>
      <c r="B191" s="6" t="s">
        <v>4671</v>
      </c>
      <c r="C191" s="6" t="s">
        <v>2229</v>
      </c>
      <c r="D191" s="6"/>
      <c r="E191" s="6" t="s">
        <v>4632</v>
      </c>
      <c r="F191" s="3">
        <v>2011</v>
      </c>
      <c r="G191" s="6" t="s">
        <v>4672</v>
      </c>
    </row>
    <row r="192" spans="1:7" x14ac:dyDescent="0.25">
      <c r="A192" s="3" t="s">
        <v>52</v>
      </c>
      <c r="B192" s="22" t="s">
        <v>4813</v>
      </c>
      <c r="C192" s="6" t="s">
        <v>4814</v>
      </c>
      <c r="D192" s="6"/>
      <c r="E192" s="6" t="s">
        <v>4632</v>
      </c>
      <c r="F192" s="3">
        <v>2012</v>
      </c>
      <c r="G192" s="6" t="s">
        <v>4815</v>
      </c>
    </row>
    <row r="193" spans="1:7" x14ac:dyDescent="0.25">
      <c r="A193" s="3" t="s">
        <v>52</v>
      </c>
      <c r="B193" s="22" t="s">
        <v>347</v>
      </c>
      <c r="C193" s="6" t="s">
        <v>4903</v>
      </c>
      <c r="D193" s="6" t="s">
        <v>572</v>
      </c>
      <c r="E193" s="6" t="s">
        <v>4632</v>
      </c>
      <c r="F193" s="3">
        <v>2013</v>
      </c>
      <c r="G193" s="6" t="s">
        <v>4904</v>
      </c>
    </row>
    <row r="194" spans="1:7" x14ac:dyDescent="0.25">
      <c r="A194" s="3" t="s">
        <v>52</v>
      </c>
      <c r="B194" s="22" t="s">
        <v>4802</v>
      </c>
      <c r="C194" s="6" t="s">
        <v>4938</v>
      </c>
      <c r="D194" s="6"/>
      <c r="E194" s="6" t="s">
        <v>4632</v>
      </c>
      <c r="F194" s="3">
        <v>2013</v>
      </c>
      <c r="G194" s="6" t="s">
        <v>4939</v>
      </c>
    </row>
    <row r="195" spans="1:7" ht="15.75" x14ac:dyDescent="0.25">
      <c r="A195" s="30" t="s">
        <v>52</v>
      </c>
      <c r="B195" s="31" t="s">
        <v>5042</v>
      </c>
      <c r="C195" s="32" t="s">
        <v>2125</v>
      </c>
      <c r="D195" s="32" t="s">
        <v>5043</v>
      </c>
      <c r="E195" s="32" t="s">
        <v>4632</v>
      </c>
      <c r="F195" s="30">
        <v>2015</v>
      </c>
      <c r="G195" s="23" t="s">
        <v>5044</v>
      </c>
    </row>
    <row r="196" spans="1:7" x14ac:dyDescent="0.25">
      <c r="A196" s="30" t="s">
        <v>245</v>
      </c>
      <c r="B196" s="31" t="s">
        <v>5097</v>
      </c>
      <c r="C196" s="32" t="s">
        <v>3692</v>
      </c>
      <c r="D196" s="32" t="s">
        <v>5098</v>
      </c>
      <c r="E196" s="32" t="s">
        <v>4632</v>
      </c>
      <c r="F196" s="30">
        <v>2015</v>
      </c>
      <c r="G196" s="23" t="s">
        <v>5099</v>
      </c>
    </row>
    <row r="197" spans="1:7" x14ac:dyDescent="0.25">
      <c r="A197" s="34" t="s">
        <v>52</v>
      </c>
      <c r="B197" s="31" t="s">
        <v>5174</v>
      </c>
      <c r="C197" s="32" t="s">
        <v>5175</v>
      </c>
      <c r="D197" s="32"/>
      <c r="E197" s="32" t="s">
        <v>4632</v>
      </c>
      <c r="F197" s="30">
        <v>2017</v>
      </c>
      <c r="G197" s="23" t="s">
        <v>5176</v>
      </c>
    </row>
    <row r="198" spans="1:7" x14ac:dyDescent="0.25">
      <c r="A198" s="30" t="s">
        <v>245</v>
      </c>
      <c r="B198" s="31" t="s">
        <v>5208</v>
      </c>
      <c r="C198" s="32" t="s">
        <v>5209</v>
      </c>
      <c r="D198" s="32" t="s">
        <v>463</v>
      </c>
      <c r="E198" s="32" t="s">
        <v>4632</v>
      </c>
      <c r="F198" s="30">
        <v>2017</v>
      </c>
      <c r="G198" s="23" t="s">
        <v>5210</v>
      </c>
    </row>
    <row r="199" spans="1:7" x14ac:dyDescent="0.25">
      <c r="A199" s="30"/>
      <c r="B199" s="31"/>
      <c r="C199" s="32"/>
      <c r="D199" s="32"/>
      <c r="E199" s="32"/>
      <c r="F199" s="30"/>
      <c r="G199" s="23"/>
    </row>
    <row r="200" spans="1:7" x14ac:dyDescent="0.25">
      <c r="A200" s="3" t="s">
        <v>52</v>
      </c>
      <c r="B200" s="6" t="s">
        <v>1577</v>
      </c>
      <c r="C200" s="6" t="s">
        <v>165</v>
      </c>
      <c r="D200" s="6" t="s">
        <v>299</v>
      </c>
      <c r="E200" s="6" t="s">
        <v>1578</v>
      </c>
      <c r="F200" s="3">
        <v>1977</v>
      </c>
      <c r="G200" s="6" t="s">
        <v>1579</v>
      </c>
    </row>
    <row r="201" spans="1:7" x14ac:dyDescent="0.25">
      <c r="A201" s="3" t="s">
        <v>52</v>
      </c>
      <c r="B201" s="6" t="s">
        <v>1703</v>
      </c>
      <c r="C201" s="6" t="s">
        <v>39</v>
      </c>
      <c r="D201" s="6" t="s">
        <v>1704</v>
      </c>
      <c r="E201" s="6" t="s">
        <v>1578</v>
      </c>
      <c r="F201" s="3">
        <v>1978</v>
      </c>
      <c r="G201" s="6" t="s">
        <v>1705</v>
      </c>
    </row>
    <row r="202" spans="1:7" x14ac:dyDescent="0.25">
      <c r="A202" s="3" t="s">
        <v>52</v>
      </c>
      <c r="B202" s="6" t="s">
        <v>1746</v>
      </c>
      <c r="C202" s="6" t="s">
        <v>1799</v>
      </c>
      <c r="D202" s="6" t="s">
        <v>1800</v>
      </c>
      <c r="E202" s="6" t="s">
        <v>1578</v>
      </c>
      <c r="F202" s="3">
        <v>1979</v>
      </c>
      <c r="G202" s="6" t="s">
        <v>1801</v>
      </c>
    </row>
    <row r="203" spans="1:7" x14ac:dyDescent="0.25">
      <c r="A203" s="3"/>
      <c r="B203" s="6"/>
      <c r="C203" s="6"/>
      <c r="D203" s="6"/>
      <c r="E203" s="6"/>
      <c r="F203" s="3"/>
      <c r="G203" s="6"/>
    </row>
    <row r="204" spans="1:7" x14ac:dyDescent="0.25">
      <c r="A204" s="3" t="s">
        <v>52</v>
      </c>
      <c r="B204" s="6" t="s">
        <v>4499</v>
      </c>
      <c r="C204" s="6" t="s">
        <v>1345</v>
      </c>
      <c r="D204" s="6" t="s">
        <v>774</v>
      </c>
      <c r="E204" s="6" t="s">
        <v>1400</v>
      </c>
      <c r="F204" s="3">
        <v>2009</v>
      </c>
      <c r="G204" s="6" t="s">
        <v>4500</v>
      </c>
    </row>
    <row r="205" spans="1:7" x14ac:dyDescent="0.25">
      <c r="A205" s="3" t="s">
        <v>245</v>
      </c>
      <c r="B205" s="6" t="s">
        <v>4265</v>
      </c>
      <c r="C205" s="6" t="s">
        <v>2325</v>
      </c>
      <c r="D205" s="6" t="s">
        <v>417</v>
      </c>
      <c r="E205" s="6" t="s">
        <v>1400</v>
      </c>
      <c r="F205" s="3">
        <v>2010</v>
      </c>
      <c r="G205" s="6" t="s">
        <v>4615</v>
      </c>
    </row>
    <row r="206" spans="1:7" x14ac:dyDescent="0.25">
      <c r="A206" s="3" t="s">
        <v>52</v>
      </c>
      <c r="B206" s="6" t="s">
        <v>4646</v>
      </c>
      <c r="C206" s="6" t="s">
        <v>4647</v>
      </c>
      <c r="D206" s="6"/>
      <c r="E206" s="6" t="s">
        <v>1400</v>
      </c>
      <c r="F206" s="3">
        <v>2011</v>
      </c>
      <c r="G206" s="6" t="s">
        <v>4648</v>
      </c>
    </row>
    <row r="207" spans="1:7" x14ac:dyDescent="0.25">
      <c r="A207" s="3" t="s">
        <v>245</v>
      </c>
      <c r="B207" s="22" t="s">
        <v>4386</v>
      </c>
      <c r="C207" s="6" t="s">
        <v>1345</v>
      </c>
      <c r="D207" s="6" t="s">
        <v>4833</v>
      </c>
      <c r="E207" s="6" t="s">
        <v>1400</v>
      </c>
      <c r="F207" s="3">
        <v>2012</v>
      </c>
      <c r="G207" s="6" t="s">
        <v>4834</v>
      </c>
    </row>
    <row r="208" spans="1:7" x14ac:dyDescent="0.25">
      <c r="A208" s="3" t="s">
        <v>52</v>
      </c>
      <c r="B208" s="22" t="s">
        <v>4861</v>
      </c>
      <c r="C208" s="6" t="s">
        <v>4862</v>
      </c>
      <c r="D208" s="6"/>
      <c r="E208" s="6" t="s">
        <v>1400</v>
      </c>
      <c r="F208" s="3">
        <v>2013</v>
      </c>
      <c r="G208" s="6" t="s">
        <v>4863</v>
      </c>
    </row>
    <row r="209" spans="1:7" x14ac:dyDescent="0.25">
      <c r="A209" s="3" t="s">
        <v>52</v>
      </c>
      <c r="B209" s="22" t="s">
        <v>1706</v>
      </c>
      <c r="C209" s="6" t="s">
        <v>4920</v>
      </c>
      <c r="D209" s="6"/>
      <c r="E209" s="6" t="s">
        <v>1400</v>
      </c>
      <c r="F209" s="3">
        <v>2013</v>
      </c>
      <c r="G209" s="6" t="s">
        <v>4921</v>
      </c>
    </row>
    <row r="210" spans="1:7" x14ac:dyDescent="0.25">
      <c r="A210" s="3" t="s">
        <v>245</v>
      </c>
      <c r="B210" s="11" t="s">
        <v>2712</v>
      </c>
      <c r="C210" s="11" t="s">
        <v>4961</v>
      </c>
      <c r="D210" s="11"/>
      <c r="E210" s="11" t="s">
        <v>1400</v>
      </c>
      <c r="F210" s="16">
        <v>2013</v>
      </c>
      <c r="G210" s="6" t="s">
        <v>4962</v>
      </c>
    </row>
    <row r="211" spans="1:7" ht="9.75" customHeight="1" x14ac:dyDescent="0.25">
      <c r="A211" s="30" t="s">
        <v>52</v>
      </c>
      <c r="B211" s="32" t="s">
        <v>4480</v>
      </c>
      <c r="C211" s="32" t="s">
        <v>3351</v>
      </c>
      <c r="D211" s="32" t="s">
        <v>5046</v>
      </c>
      <c r="E211" s="32" t="s">
        <v>1400</v>
      </c>
      <c r="F211" s="30">
        <v>2015</v>
      </c>
      <c r="G211" s="23" t="s">
        <v>5047</v>
      </c>
    </row>
    <row r="212" spans="1:7" x14ac:dyDescent="0.25">
      <c r="A212" s="30" t="s">
        <v>245</v>
      </c>
      <c r="B212" s="32" t="s">
        <v>973</v>
      </c>
      <c r="C212" s="32" t="s">
        <v>4961</v>
      </c>
      <c r="D212" s="32"/>
      <c r="E212" s="32" t="s">
        <v>1400</v>
      </c>
      <c r="F212" s="30">
        <v>2015</v>
      </c>
      <c r="G212" s="12" t="s">
        <v>4962</v>
      </c>
    </row>
    <row r="213" spans="1:7" x14ac:dyDescent="0.25">
      <c r="A213" s="30" t="s">
        <v>245</v>
      </c>
      <c r="B213" s="32" t="s">
        <v>5202</v>
      </c>
      <c r="C213" s="32" t="s">
        <v>1281</v>
      </c>
      <c r="D213" s="32" t="s">
        <v>487</v>
      </c>
      <c r="E213" s="32" t="s">
        <v>1400</v>
      </c>
      <c r="F213" s="30">
        <v>2017</v>
      </c>
      <c r="G213" s="12" t="s">
        <v>5203</v>
      </c>
    </row>
    <row r="214" spans="1:7" s="20" customFormat="1" x14ac:dyDescent="0.25">
      <c r="A214" s="30" t="s">
        <v>52</v>
      </c>
      <c r="B214" s="31" t="s">
        <v>5255</v>
      </c>
      <c r="C214" s="32" t="s">
        <v>5256</v>
      </c>
      <c r="D214" s="32"/>
      <c r="E214" s="32" t="s">
        <v>1400</v>
      </c>
      <c r="F214" s="30">
        <v>2018</v>
      </c>
      <c r="G214" s="23" t="s">
        <v>5257</v>
      </c>
    </row>
    <row r="215" spans="1:7" x14ac:dyDescent="0.25">
      <c r="A215" s="39" t="s">
        <v>52</v>
      </c>
      <c r="B215" s="37" t="s">
        <v>1528</v>
      </c>
      <c r="C215" s="37" t="s">
        <v>2336</v>
      </c>
      <c r="D215" s="37" t="s">
        <v>5369</v>
      </c>
      <c r="E215" s="37" t="s">
        <v>1400</v>
      </c>
      <c r="F215" s="39">
        <v>2020</v>
      </c>
      <c r="G215" s="12" t="s">
        <v>5370</v>
      </c>
    </row>
    <row r="216" spans="1:7" ht="15.75" x14ac:dyDescent="0.25">
      <c r="A216" s="43" t="s">
        <v>245</v>
      </c>
      <c r="B216" s="42" t="s">
        <v>5439</v>
      </c>
      <c r="C216" s="45" t="s">
        <v>5440</v>
      </c>
      <c r="D216" s="45"/>
      <c r="E216" s="45" t="s">
        <v>1400</v>
      </c>
      <c r="F216" s="43">
        <v>2021</v>
      </c>
      <c r="G216" s="42" t="s">
        <v>5441</v>
      </c>
    </row>
    <row r="217" spans="1:7" x14ac:dyDescent="0.25">
      <c r="A217" s="3" t="s">
        <v>52</v>
      </c>
      <c r="B217" s="6" t="s">
        <v>4680</v>
      </c>
      <c r="C217" s="6" t="s">
        <v>893</v>
      </c>
      <c r="D217" s="6"/>
      <c r="E217" s="6" t="s">
        <v>4681</v>
      </c>
      <c r="F217" s="3">
        <v>2011</v>
      </c>
      <c r="G217" s="6" t="s">
        <v>4682</v>
      </c>
    </row>
    <row r="218" spans="1:7" x14ac:dyDescent="0.25">
      <c r="A218" s="3"/>
      <c r="B218" s="6"/>
      <c r="C218" s="6"/>
      <c r="D218" s="6"/>
      <c r="E218" s="6"/>
      <c r="F218" s="3"/>
      <c r="G218" s="6"/>
    </row>
    <row r="219" spans="1:7" x14ac:dyDescent="0.25">
      <c r="A219" s="3" t="s">
        <v>52</v>
      </c>
      <c r="B219" s="6" t="s">
        <v>1324</v>
      </c>
      <c r="C219" s="6" t="s">
        <v>924</v>
      </c>
      <c r="D219" s="6"/>
      <c r="E219" s="6" t="s">
        <v>1325</v>
      </c>
      <c r="F219" s="3">
        <v>1974</v>
      </c>
      <c r="G219" s="6" t="s">
        <v>1326</v>
      </c>
    </row>
    <row r="220" spans="1:7" x14ac:dyDescent="0.25">
      <c r="A220" s="3" t="s">
        <v>245</v>
      </c>
      <c r="B220" s="6" t="s">
        <v>1744</v>
      </c>
      <c r="C220" s="6" t="s">
        <v>309</v>
      </c>
      <c r="D220" s="6" t="s">
        <v>416</v>
      </c>
      <c r="E220" s="6" t="s">
        <v>1325</v>
      </c>
      <c r="F220" s="3">
        <v>1978</v>
      </c>
      <c r="G220" s="6" t="s">
        <v>1745</v>
      </c>
    </row>
    <row r="221" spans="1:7" x14ac:dyDescent="0.25">
      <c r="A221" s="3" t="s">
        <v>245</v>
      </c>
      <c r="B221" s="6" t="s">
        <v>1750</v>
      </c>
      <c r="C221" s="6" t="s">
        <v>313</v>
      </c>
      <c r="D221" s="6" t="s">
        <v>774</v>
      </c>
      <c r="E221" s="6" t="s">
        <v>1325</v>
      </c>
      <c r="F221" s="3">
        <v>1978</v>
      </c>
      <c r="G221" s="6" t="s">
        <v>1751</v>
      </c>
    </row>
    <row r="222" spans="1:7" x14ac:dyDescent="0.25">
      <c r="A222" s="3" t="s">
        <v>52</v>
      </c>
      <c r="B222" s="6" t="s">
        <v>1806</v>
      </c>
      <c r="C222" s="6" t="s">
        <v>1275</v>
      </c>
      <c r="D222" s="6" t="s">
        <v>1807</v>
      </c>
      <c r="E222" s="6" t="s">
        <v>1325</v>
      </c>
      <c r="F222" s="3">
        <v>1979</v>
      </c>
      <c r="G222" s="6" t="s">
        <v>1808</v>
      </c>
    </row>
    <row r="223" spans="1:7" x14ac:dyDescent="0.25">
      <c r="A223" s="3" t="s">
        <v>245</v>
      </c>
      <c r="B223" s="6" t="s">
        <v>1701</v>
      </c>
      <c r="C223" s="6" t="s">
        <v>658</v>
      </c>
      <c r="D223" s="6"/>
      <c r="E223" s="6" t="s">
        <v>1325</v>
      </c>
      <c r="F223" s="3">
        <v>1979</v>
      </c>
      <c r="G223" s="6" t="s">
        <v>1838</v>
      </c>
    </row>
    <row r="224" spans="1:7" x14ac:dyDescent="0.25">
      <c r="A224" s="3" t="s">
        <v>52</v>
      </c>
      <c r="B224" s="6" t="s">
        <v>1951</v>
      </c>
      <c r="C224" s="6" t="s">
        <v>1952</v>
      </c>
      <c r="D224" s="6" t="s">
        <v>435</v>
      </c>
      <c r="E224" s="6" t="s">
        <v>1325</v>
      </c>
      <c r="F224" s="3">
        <v>1980</v>
      </c>
      <c r="G224" s="6" t="s">
        <v>1953</v>
      </c>
    </row>
    <row r="225" spans="1:7" x14ac:dyDescent="0.25">
      <c r="A225" s="3" t="s">
        <v>245</v>
      </c>
      <c r="B225" s="11" t="s">
        <v>2082</v>
      </c>
      <c r="C225" s="11" t="s">
        <v>391</v>
      </c>
      <c r="D225" s="11" t="s">
        <v>869</v>
      </c>
      <c r="E225" s="11" t="s">
        <v>1325</v>
      </c>
      <c r="F225" s="3">
        <v>1981</v>
      </c>
      <c r="G225" s="6" t="s">
        <v>2083</v>
      </c>
    </row>
    <row r="226" spans="1:7" x14ac:dyDescent="0.25">
      <c r="A226" s="3" t="s">
        <v>52</v>
      </c>
      <c r="B226" s="18" t="s">
        <v>1460</v>
      </c>
      <c r="C226" s="22" t="s">
        <v>239</v>
      </c>
      <c r="D226" s="22" t="s">
        <v>466</v>
      </c>
      <c r="E226" s="22" t="s">
        <v>1325</v>
      </c>
      <c r="F226" s="3">
        <v>1983</v>
      </c>
      <c r="G226" s="6" t="s">
        <v>2227</v>
      </c>
    </row>
    <row r="227" spans="1:7" x14ac:dyDescent="0.25">
      <c r="A227" s="3" t="s">
        <v>52</v>
      </c>
      <c r="B227" s="18" t="s">
        <v>306</v>
      </c>
      <c r="C227" s="22" t="s">
        <v>2626</v>
      </c>
      <c r="D227" s="22" t="s">
        <v>487</v>
      </c>
      <c r="E227" s="22" t="s">
        <v>1325</v>
      </c>
      <c r="F227" s="3">
        <v>1987</v>
      </c>
      <c r="G227" s="6" t="s">
        <v>2627</v>
      </c>
    </row>
    <row r="228" spans="1:7" x14ac:dyDescent="0.25">
      <c r="A228" s="3" t="s">
        <v>245</v>
      </c>
      <c r="B228" s="18" t="s">
        <v>2666</v>
      </c>
      <c r="C228" s="22" t="s">
        <v>961</v>
      </c>
      <c r="D228" s="22" t="s">
        <v>101</v>
      </c>
      <c r="E228" s="22" t="s">
        <v>1325</v>
      </c>
      <c r="F228" s="3">
        <v>1987</v>
      </c>
      <c r="G228" s="6" t="s">
        <v>2667</v>
      </c>
    </row>
    <row r="229" spans="1:7" x14ac:dyDescent="0.25">
      <c r="A229" s="3" t="s">
        <v>245</v>
      </c>
      <c r="B229" s="18" t="s">
        <v>2780</v>
      </c>
      <c r="C229" s="22" t="s">
        <v>1314</v>
      </c>
      <c r="D229" s="22" t="s">
        <v>466</v>
      </c>
      <c r="E229" s="22" t="s">
        <v>1325</v>
      </c>
      <c r="F229" s="3">
        <v>1989</v>
      </c>
      <c r="G229" s="6" t="s">
        <v>2781</v>
      </c>
    </row>
    <row r="230" spans="1:7" x14ac:dyDescent="0.25">
      <c r="A230" s="3" t="s">
        <v>245</v>
      </c>
      <c r="B230" s="22" t="s">
        <v>2798</v>
      </c>
      <c r="C230" s="22" t="s">
        <v>238</v>
      </c>
      <c r="D230" s="18"/>
      <c r="E230" s="18" t="s">
        <v>1325</v>
      </c>
      <c r="F230" s="3">
        <v>1989</v>
      </c>
      <c r="G230" s="6" t="s">
        <v>2799</v>
      </c>
    </row>
    <row r="231" spans="1:7" x14ac:dyDescent="0.25">
      <c r="A231" s="3" t="s">
        <v>52</v>
      </c>
      <c r="B231" s="18" t="s">
        <v>730</v>
      </c>
      <c r="C231" s="22" t="s">
        <v>309</v>
      </c>
      <c r="D231" s="22" t="s">
        <v>101</v>
      </c>
      <c r="E231" s="22" t="s">
        <v>1325</v>
      </c>
      <c r="F231" s="3">
        <v>1992</v>
      </c>
      <c r="G231" s="6" t="s">
        <v>2958</v>
      </c>
    </row>
    <row r="232" spans="1:7" x14ac:dyDescent="0.25">
      <c r="A232" s="3" t="s">
        <v>52</v>
      </c>
      <c r="B232" s="6" t="s">
        <v>3324</v>
      </c>
      <c r="C232" s="6" t="s">
        <v>409</v>
      </c>
      <c r="D232" s="6" t="s">
        <v>553</v>
      </c>
      <c r="E232" s="6" t="s">
        <v>1325</v>
      </c>
      <c r="F232" s="3">
        <v>1995</v>
      </c>
      <c r="G232" s="6" t="s">
        <v>3325</v>
      </c>
    </row>
    <row r="233" spans="1:7" x14ac:dyDescent="0.25">
      <c r="A233" s="3" t="s">
        <v>245</v>
      </c>
      <c r="B233" s="6" t="s">
        <v>3796</v>
      </c>
      <c r="C233" s="6" t="s">
        <v>24</v>
      </c>
      <c r="D233" s="6"/>
      <c r="E233" s="6" t="s">
        <v>1325</v>
      </c>
      <c r="F233" s="3">
        <v>2003</v>
      </c>
      <c r="G233" s="6" t="s">
        <v>4027</v>
      </c>
    </row>
    <row r="234" spans="1:7" x14ac:dyDescent="0.25">
      <c r="A234" s="3" t="s">
        <v>245</v>
      </c>
      <c r="B234" s="6" t="s">
        <v>3219</v>
      </c>
      <c r="C234" s="6" t="s">
        <v>3220</v>
      </c>
      <c r="D234" s="6" t="s">
        <v>487</v>
      </c>
      <c r="E234" s="6" t="s">
        <v>3221</v>
      </c>
      <c r="F234" s="3">
        <v>1994</v>
      </c>
      <c r="G234" s="6" t="s">
        <v>3222</v>
      </c>
    </row>
    <row r="235" spans="1:7" x14ac:dyDescent="0.25">
      <c r="A235" s="3"/>
      <c r="B235" s="6"/>
      <c r="C235" s="6"/>
      <c r="D235" s="6"/>
      <c r="E235" s="6"/>
      <c r="F235" s="3"/>
      <c r="G235" s="6"/>
    </row>
    <row r="236" spans="1:7" x14ac:dyDescent="0.25">
      <c r="A236" s="3" t="s">
        <v>245</v>
      </c>
      <c r="B236" s="6" t="s">
        <v>3086</v>
      </c>
      <c r="C236" s="6" t="s">
        <v>2052</v>
      </c>
      <c r="D236" s="6" t="s">
        <v>347</v>
      </c>
      <c r="E236" s="6" t="s">
        <v>3568</v>
      </c>
      <c r="F236" s="3">
        <v>1998</v>
      </c>
      <c r="G236" s="6" t="s">
        <v>3569</v>
      </c>
    </row>
    <row r="237" spans="1:7" x14ac:dyDescent="0.25">
      <c r="A237" s="3"/>
      <c r="B237" s="6"/>
      <c r="C237" s="6"/>
      <c r="D237" s="6"/>
      <c r="E237" s="6"/>
      <c r="F237" s="3"/>
      <c r="G237" s="6"/>
    </row>
    <row r="238" spans="1:7" x14ac:dyDescent="0.25">
      <c r="A238" s="3" t="s">
        <v>6</v>
      </c>
      <c r="B238" s="6" t="s">
        <v>981</v>
      </c>
      <c r="C238" s="6" t="s">
        <v>982</v>
      </c>
      <c r="D238" s="6"/>
      <c r="E238" s="6" t="s">
        <v>983</v>
      </c>
      <c r="F238" s="3">
        <v>1967</v>
      </c>
      <c r="G238" s="6" t="s">
        <v>984</v>
      </c>
    </row>
    <row r="239" spans="1:7" x14ac:dyDescent="0.25">
      <c r="A239" s="3" t="s">
        <v>6</v>
      </c>
      <c r="B239" s="6" t="s">
        <v>1028</v>
      </c>
      <c r="C239" s="6" t="s">
        <v>986</v>
      </c>
      <c r="D239" s="6" t="s">
        <v>869</v>
      </c>
      <c r="E239" s="6" t="s">
        <v>983</v>
      </c>
      <c r="F239" s="3">
        <v>1968</v>
      </c>
      <c r="G239" s="6" t="s">
        <v>1029</v>
      </c>
    </row>
    <row r="240" spans="1:7" x14ac:dyDescent="0.25">
      <c r="A240" s="3" t="s">
        <v>52</v>
      </c>
      <c r="B240" s="6" t="s">
        <v>898</v>
      </c>
      <c r="C240" s="6" t="s">
        <v>66</v>
      </c>
      <c r="D240" s="6" t="s">
        <v>716</v>
      </c>
      <c r="E240" s="6" t="s">
        <v>983</v>
      </c>
      <c r="F240" s="3">
        <v>1973</v>
      </c>
      <c r="G240" s="18" t="s">
        <v>1285</v>
      </c>
    </row>
    <row r="241" spans="1:7" x14ac:dyDescent="0.25">
      <c r="A241" s="3" t="s">
        <v>52</v>
      </c>
      <c r="B241" s="6" t="s">
        <v>1821</v>
      </c>
      <c r="C241" s="6" t="s">
        <v>1822</v>
      </c>
      <c r="D241" s="6"/>
      <c r="E241" s="6" t="s">
        <v>983</v>
      </c>
      <c r="F241" s="3">
        <v>1979</v>
      </c>
      <c r="G241" s="6" t="s">
        <v>1823</v>
      </c>
    </row>
    <row r="242" spans="1:7" x14ac:dyDescent="0.25">
      <c r="A242" s="3" t="s">
        <v>52</v>
      </c>
      <c r="B242" s="6" t="s">
        <v>1664</v>
      </c>
      <c r="C242" s="6" t="s">
        <v>309</v>
      </c>
      <c r="D242" s="6" t="s">
        <v>191</v>
      </c>
      <c r="E242" s="6" t="s">
        <v>983</v>
      </c>
      <c r="F242" s="3">
        <v>1980</v>
      </c>
      <c r="G242" s="6" t="s">
        <v>1876</v>
      </c>
    </row>
    <row r="243" spans="1:7" x14ac:dyDescent="0.25">
      <c r="A243" s="3" t="s">
        <v>245</v>
      </c>
      <c r="B243" s="6" t="s">
        <v>1990</v>
      </c>
      <c r="C243" s="6" t="s">
        <v>1991</v>
      </c>
      <c r="D243" s="6" t="s">
        <v>1854</v>
      </c>
      <c r="E243" s="6" t="s">
        <v>983</v>
      </c>
      <c r="F243" s="3">
        <v>1980</v>
      </c>
      <c r="G243" s="6" t="s">
        <v>1992</v>
      </c>
    </row>
    <row r="244" spans="1:7" x14ac:dyDescent="0.25">
      <c r="A244" s="3" t="s">
        <v>245</v>
      </c>
      <c r="B244" s="11" t="s">
        <v>2093</v>
      </c>
      <c r="C244" s="11" t="s">
        <v>2094</v>
      </c>
      <c r="D244" s="6"/>
      <c r="E244" s="6" t="s">
        <v>983</v>
      </c>
      <c r="F244" s="3">
        <v>1981</v>
      </c>
      <c r="G244" s="6" t="s">
        <v>2095</v>
      </c>
    </row>
    <row r="245" spans="1:7" x14ac:dyDescent="0.25">
      <c r="A245" s="3" t="s">
        <v>245</v>
      </c>
      <c r="B245" s="22" t="s">
        <v>2322</v>
      </c>
      <c r="C245" s="22" t="s">
        <v>2323</v>
      </c>
      <c r="D245" s="18"/>
      <c r="E245" s="18" t="s">
        <v>983</v>
      </c>
      <c r="F245" s="3">
        <v>1983</v>
      </c>
      <c r="G245" s="6" t="s">
        <v>2324</v>
      </c>
    </row>
    <row r="246" spans="1:7" x14ac:dyDescent="0.25">
      <c r="A246" s="3" t="s">
        <v>245</v>
      </c>
      <c r="B246" s="18" t="s">
        <v>2650</v>
      </c>
      <c r="C246" s="22" t="s">
        <v>113</v>
      </c>
      <c r="D246" s="22" t="s">
        <v>2024</v>
      </c>
      <c r="E246" s="22" t="s">
        <v>983</v>
      </c>
      <c r="F246" s="3">
        <v>1987</v>
      </c>
      <c r="G246" s="6" t="s">
        <v>2651</v>
      </c>
    </row>
    <row r="247" spans="1:7" x14ac:dyDescent="0.25">
      <c r="A247" s="3" t="s">
        <v>245</v>
      </c>
      <c r="B247" s="6" t="s">
        <v>4245</v>
      </c>
      <c r="C247" s="6" t="s">
        <v>4246</v>
      </c>
      <c r="D247" s="6" t="s">
        <v>882</v>
      </c>
      <c r="E247" s="6" t="s">
        <v>4247</v>
      </c>
      <c r="F247" s="3">
        <v>2005</v>
      </c>
      <c r="G247" s="6" t="s">
        <v>4248</v>
      </c>
    </row>
    <row r="248" spans="1:7" x14ac:dyDescent="0.25">
      <c r="A248" s="3"/>
      <c r="B248" s="6"/>
      <c r="C248" s="6"/>
      <c r="D248" s="6"/>
      <c r="E248" s="6"/>
      <c r="F248" s="3"/>
      <c r="G248" s="6"/>
    </row>
    <row r="249" spans="1:7" x14ac:dyDescent="0.25">
      <c r="A249" s="3" t="s">
        <v>245</v>
      </c>
      <c r="B249" s="18" t="s">
        <v>2327</v>
      </c>
      <c r="C249" s="22" t="s">
        <v>506</v>
      </c>
      <c r="D249" s="22" t="s">
        <v>2328</v>
      </c>
      <c r="E249" s="22" t="s">
        <v>2329</v>
      </c>
      <c r="F249" s="3">
        <v>1983</v>
      </c>
      <c r="G249" s="6" t="s">
        <v>2330</v>
      </c>
    </row>
    <row r="250" spans="1:7" x14ac:dyDescent="0.25">
      <c r="A250" s="3" t="s">
        <v>245</v>
      </c>
      <c r="B250" s="22" t="s">
        <v>2584</v>
      </c>
      <c r="C250" s="22" t="s">
        <v>2585</v>
      </c>
      <c r="D250" s="18"/>
      <c r="E250" s="18" t="s">
        <v>2329</v>
      </c>
      <c r="F250" s="3">
        <v>1986</v>
      </c>
      <c r="G250" s="6" t="s">
        <v>2586</v>
      </c>
    </row>
    <row r="251" spans="1:7" x14ac:dyDescent="0.25">
      <c r="A251" s="3" t="s">
        <v>245</v>
      </c>
      <c r="B251" s="22" t="s">
        <v>2710</v>
      </c>
      <c r="C251" s="22" t="s">
        <v>151</v>
      </c>
      <c r="D251" s="18"/>
      <c r="E251" s="18" t="s">
        <v>2329</v>
      </c>
      <c r="F251" s="3">
        <v>1988</v>
      </c>
      <c r="G251" s="6" t="s">
        <v>2711</v>
      </c>
    </row>
    <row r="252" spans="1:7" x14ac:dyDescent="0.25">
      <c r="A252" s="3" t="s">
        <v>52</v>
      </c>
      <c r="B252" s="18" t="s">
        <v>782</v>
      </c>
      <c r="C252" s="22" t="s">
        <v>19</v>
      </c>
      <c r="D252" s="22" t="s">
        <v>410</v>
      </c>
      <c r="E252" s="22" t="s">
        <v>2329</v>
      </c>
      <c r="F252" s="3">
        <v>1991</v>
      </c>
      <c r="G252" s="6" t="s">
        <v>2884</v>
      </c>
    </row>
    <row r="253" spans="1:7" x14ac:dyDescent="0.25">
      <c r="A253" s="3"/>
      <c r="B253" s="18"/>
      <c r="C253" s="22"/>
      <c r="D253" s="22"/>
      <c r="E253" s="22"/>
      <c r="F253" s="3"/>
      <c r="G253" s="6"/>
    </row>
    <row r="254" spans="1:7" x14ac:dyDescent="0.25">
      <c r="A254" s="3" t="s">
        <v>52</v>
      </c>
      <c r="B254" s="6" t="s">
        <v>3320</v>
      </c>
      <c r="C254" s="6" t="s">
        <v>506</v>
      </c>
      <c r="D254" s="6" t="s">
        <v>3321</v>
      </c>
      <c r="E254" s="6" t="s">
        <v>3322</v>
      </c>
      <c r="F254" s="3">
        <v>1995</v>
      </c>
      <c r="G254" s="6" t="s">
        <v>3323</v>
      </c>
    </row>
    <row r="255" spans="1:7" x14ac:dyDescent="0.25">
      <c r="A255" s="3" t="s">
        <v>52</v>
      </c>
      <c r="B255" s="6" t="s">
        <v>2345</v>
      </c>
      <c r="C255" s="6" t="s">
        <v>2052</v>
      </c>
      <c r="D255" s="6"/>
      <c r="E255" s="6" t="s">
        <v>3322</v>
      </c>
      <c r="F255" s="3">
        <v>1996</v>
      </c>
      <c r="G255" s="6" t="s">
        <v>3376</v>
      </c>
    </row>
    <row r="256" spans="1:7" x14ac:dyDescent="0.25">
      <c r="A256" s="3" t="s">
        <v>52</v>
      </c>
      <c r="B256" s="6" t="s">
        <v>506</v>
      </c>
      <c r="C256" s="6" t="s">
        <v>101</v>
      </c>
      <c r="D256" s="6" t="s">
        <v>1890</v>
      </c>
      <c r="E256" s="6" t="s">
        <v>3322</v>
      </c>
      <c r="F256" s="3">
        <v>1996</v>
      </c>
      <c r="G256" s="6" t="s">
        <v>3398</v>
      </c>
    </row>
    <row r="257" spans="1:7" x14ac:dyDescent="0.25">
      <c r="A257" s="3" t="s">
        <v>52</v>
      </c>
      <c r="B257" s="6" t="s">
        <v>3460</v>
      </c>
      <c r="C257" s="6" t="s">
        <v>3461</v>
      </c>
      <c r="D257" s="6" t="s">
        <v>463</v>
      </c>
      <c r="E257" s="6" t="s">
        <v>3322</v>
      </c>
      <c r="F257" s="3">
        <v>1997</v>
      </c>
      <c r="G257" s="6" t="s">
        <v>3462</v>
      </c>
    </row>
    <row r="258" spans="1:7" x14ac:dyDescent="0.25">
      <c r="A258" s="3" t="s">
        <v>245</v>
      </c>
      <c r="B258" s="6" t="s">
        <v>3479</v>
      </c>
      <c r="C258" s="6" t="s">
        <v>3480</v>
      </c>
      <c r="D258" s="6" t="s">
        <v>3481</v>
      </c>
      <c r="E258" s="6" t="s">
        <v>3322</v>
      </c>
      <c r="F258" s="3">
        <v>1997</v>
      </c>
      <c r="G258" s="6" t="s">
        <v>3482</v>
      </c>
    </row>
    <row r="259" spans="1:7" x14ac:dyDescent="0.25">
      <c r="A259" s="3" t="s">
        <v>52</v>
      </c>
      <c r="B259" s="6" t="s">
        <v>628</v>
      </c>
      <c r="C259" s="6" t="s">
        <v>1437</v>
      </c>
      <c r="D259" s="6"/>
      <c r="E259" s="6" t="s">
        <v>3322</v>
      </c>
      <c r="F259" s="3">
        <v>1998</v>
      </c>
      <c r="G259" s="6" t="s">
        <v>3543</v>
      </c>
    </row>
    <row r="260" spans="1:7" x14ac:dyDescent="0.25">
      <c r="A260" s="3" t="s">
        <v>245</v>
      </c>
      <c r="B260" s="6" t="s">
        <v>3553</v>
      </c>
      <c r="C260" s="6" t="s">
        <v>507</v>
      </c>
      <c r="D260" s="6" t="s">
        <v>774</v>
      </c>
      <c r="E260" s="6" t="s">
        <v>3322</v>
      </c>
      <c r="F260" s="3">
        <v>1998</v>
      </c>
      <c r="G260" s="6" t="s">
        <v>3554</v>
      </c>
    </row>
    <row r="261" spans="1:7" x14ac:dyDescent="0.25">
      <c r="A261" s="3" t="s">
        <v>52</v>
      </c>
      <c r="B261" s="6" t="s">
        <v>3695</v>
      </c>
      <c r="C261" s="6" t="s">
        <v>2833</v>
      </c>
      <c r="D261" s="6" t="s">
        <v>3696</v>
      </c>
      <c r="E261" s="6" t="s">
        <v>3322</v>
      </c>
      <c r="F261" s="3">
        <v>2000</v>
      </c>
      <c r="G261" s="6" t="s">
        <v>3697</v>
      </c>
    </row>
    <row r="262" spans="1:7" x14ac:dyDescent="0.25">
      <c r="A262" s="3" t="s">
        <v>52</v>
      </c>
      <c r="B262" s="6" t="s">
        <v>3736</v>
      </c>
      <c r="C262" s="6" t="s">
        <v>3737</v>
      </c>
      <c r="D262" s="6" t="s">
        <v>466</v>
      </c>
      <c r="E262" s="6" t="s">
        <v>3322</v>
      </c>
      <c r="F262" s="3">
        <v>2001</v>
      </c>
      <c r="G262" s="6" t="s">
        <v>3738</v>
      </c>
    </row>
    <row r="263" spans="1:7" x14ac:dyDescent="0.25">
      <c r="A263" s="3" t="s">
        <v>52</v>
      </c>
      <c r="B263" s="6" t="s">
        <v>3801</v>
      </c>
      <c r="C263" s="6" t="s">
        <v>2575</v>
      </c>
      <c r="D263" s="6" t="s">
        <v>735</v>
      </c>
      <c r="E263" s="6" t="s">
        <v>3322</v>
      </c>
      <c r="F263" s="3">
        <v>2001</v>
      </c>
      <c r="G263" s="6" t="s">
        <v>3802</v>
      </c>
    </row>
    <row r="264" spans="1:7" x14ac:dyDescent="0.25">
      <c r="A264" s="3" t="s">
        <v>52</v>
      </c>
      <c r="B264" s="6" t="s">
        <v>782</v>
      </c>
      <c r="C264" s="6" t="s">
        <v>507</v>
      </c>
      <c r="D264" s="6" t="s">
        <v>463</v>
      </c>
      <c r="E264" s="6" t="s">
        <v>3322</v>
      </c>
      <c r="F264" s="3">
        <v>2002</v>
      </c>
      <c r="G264" s="6" t="s">
        <v>3854</v>
      </c>
    </row>
    <row r="265" spans="1:7" x14ac:dyDescent="0.25">
      <c r="A265" s="3" t="s">
        <v>52</v>
      </c>
      <c r="B265" s="6" t="s">
        <v>349</v>
      </c>
      <c r="C265" s="6" t="s">
        <v>109</v>
      </c>
      <c r="D265" s="6" t="s">
        <v>194</v>
      </c>
      <c r="E265" s="6" t="s">
        <v>3322</v>
      </c>
      <c r="F265" s="3">
        <v>2002</v>
      </c>
      <c r="G265" s="6" t="s">
        <v>3877</v>
      </c>
    </row>
    <row r="266" spans="1:7" x14ac:dyDescent="0.25">
      <c r="A266" s="3" t="s">
        <v>52</v>
      </c>
      <c r="B266" s="6" t="s">
        <v>3907</v>
      </c>
      <c r="C266" s="6" t="s">
        <v>2052</v>
      </c>
      <c r="D266" s="6" t="s">
        <v>2835</v>
      </c>
      <c r="E266" s="6" t="s">
        <v>3322</v>
      </c>
      <c r="F266" s="3">
        <v>2002</v>
      </c>
      <c r="G266" s="6" t="s">
        <v>3908</v>
      </c>
    </row>
    <row r="267" spans="1:7" x14ac:dyDescent="0.25">
      <c r="A267" s="3" t="s">
        <v>52</v>
      </c>
      <c r="B267" s="6" t="s">
        <v>1528</v>
      </c>
      <c r="C267" s="6" t="s">
        <v>1275</v>
      </c>
      <c r="D267" s="6" t="s">
        <v>774</v>
      </c>
      <c r="E267" s="6" t="s">
        <v>3322</v>
      </c>
      <c r="F267" s="3">
        <v>2003</v>
      </c>
      <c r="G267" s="6" t="s">
        <v>3961</v>
      </c>
    </row>
    <row r="268" spans="1:7" x14ac:dyDescent="0.25">
      <c r="A268" s="3" t="s">
        <v>52</v>
      </c>
      <c r="B268" s="6" t="s">
        <v>3975</v>
      </c>
      <c r="C268" s="6" t="s">
        <v>151</v>
      </c>
      <c r="D268" s="6" t="s">
        <v>774</v>
      </c>
      <c r="E268" s="6" t="s">
        <v>3322</v>
      </c>
      <c r="F268" s="3">
        <v>2003</v>
      </c>
      <c r="G268" s="6" t="s">
        <v>3976</v>
      </c>
    </row>
    <row r="269" spans="1:7" x14ac:dyDescent="0.25">
      <c r="A269" s="3" t="s">
        <v>52</v>
      </c>
      <c r="B269" s="6" t="s">
        <v>4081</v>
      </c>
      <c r="C269" s="6" t="s">
        <v>2996</v>
      </c>
      <c r="D269" s="6"/>
      <c r="E269" s="6" t="s">
        <v>3322</v>
      </c>
      <c r="F269" s="3">
        <v>2004</v>
      </c>
      <c r="G269" s="6" t="s">
        <v>4082</v>
      </c>
    </row>
    <row r="270" spans="1:7" x14ac:dyDescent="0.25">
      <c r="A270" s="3" t="s">
        <v>52</v>
      </c>
      <c r="B270" s="6" t="s">
        <v>4095</v>
      </c>
      <c r="C270" s="6" t="s">
        <v>4096</v>
      </c>
      <c r="D270" s="6" t="s">
        <v>2822</v>
      </c>
      <c r="E270" s="6" t="s">
        <v>3322</v>
      </c>
      <c r="F270" s="3">
        <v>2004</v>
      </c>
      <c r="G270" s="6" t="s">
        <v>4097</v>
      </c>
    </row>
    <row r="271" spans="1:7" x14ac:dyDescent="0.25">
      <c r="A271" s="3" t="s">
        <v>52</v>
      </c>
      <c r="B271" s="6" t="s">
        <v>4108</v>
      </c>
      <c r="C271" s="6" t="s">
        <v>101</v>
      </c>
      <c r="D271" s="6" t="s">
        <v>774</v>
      </c>
      <c r="E271" s="6" t="s">
        <v>3322</v>
      </c>
      <c r="F271" s="3">
        <v>2004</v>
      </c>
      <c r="G271" s="6" t="s">
        <v>4109</v>
      </c>
    </row>
    <row r="272" spans="1:7" x14ac:dyDescent="0.25">
      <c r="A272" s="3" t="s">
        <v>52</v>
      </c>
      <c r="B272" s="6" t="s">
        <v>4120</v>
      </c>
      <c r="C272" s="6" t="s">
        <v>2125</v>
      </c>
      <c r="D272" s="6" t="s">
        <v>1192</v>
      </c>
      <c r="E272" s="6" t="s">
        <v>3322</v>
      </c>
      <c r="F272" s="3">
        <v>2004</v>
      </c>
      <c r="G272" s="6" t="s">
        <v>4121</v>
      </c>
    </row>
    <row r="273" spans="1:7" x14ac:dyDescent="0.25">
      <c r="A273" s="3" t="s">
        <v>52</v>
      </c>
      <c r="B273" s="6" t="s">
        <v>4258</v>
      </c>
      <c r="C273" s="6" t="s">
        <v>3115</v>
      </c>
      <c r="D273" s="6" t="s">
        <v>774</v>
      </c>
      <c r="E273" s="6" t="s">
        <v>3322</v>
      </c>
      <c r="F273" s="3">
        <v>2006</v>
      </c>
      <c r="G273" s="6" t="s">
        <v>4259</v>
      </c>
    </row>
    <row r="274" spans="1:7" x14ac:dyDescent="0.25">
      <c r="A274" s="3" t="s">
        <v>52</v>
      </c>
      <c r="B274" s="6" t="s">
        <v>4270</v>
      </c>
      <c r="C274" s="6" t="s">
        <v>4271</v>
      </c>
      <c r="D274" s="6" t="s">
        <v>467</v>
      </c>
      <c r="E274" s="6" t="s">
        <v>3322</v>
      </c>
      <c r="F274" s="3">
        <v>2006</v>
      </c>
      <c r="G274" s="6" t="s">
        <v>4272</v>
      </c>
    </row>
    <row r="275" spans="1:7" x14ac:dyDescent="0.25">
      <c r="A275" s="3" t="s">
        <v>52</v>
      </c>
      <c r="B275" s="6" t="s">
        <v>101</v>
      </c>
      <c r="C275" s="6" t="s">
        <v>896</v>
      </c>
      <c r="D275" s="6" t="s">
        <v>594</v>
      </c>
      <c r="E275" s="6" t="s">
        <v>3322</v>
      </c>
      <c r="F275" s="3">
        <v>2007</v>
      </c>
      <c r="G275" s="6" t="s">
        <v>4350</v>
      </c>
    </row>
    <row r="276" spans="1:7" x14ac:dyDescent="0.25">
      <c r="A276" s="3" t="s">
        <v>52</v>
      </c>
      <c r="B276" s="6" t="s">
        <v>923</v>
      </c>
      <c r="C276" s="6" t="s">
        <v>4377</v>
      </c>
      <c r="D276" s="6" t="s">
        <v>1921</v>
      </c>
      <c r="E276" s="6" t="s">
        <v>3322</v>
      </c>
      <c r="F276" s="3">
        <v>2007</v>
      </c>
      <c r="G276" s="6" t="s">
        <v>4378</v>
      </c>
    </row>
    <row r="277" spans="1:7" x14ac:dyDescent="0.25">
      <c r="A277" s="3" t="s">
        <v>52</v>
      </c>
      <c r="B277" s="6" t="s">
        <v>54</v>
      </c>
      <c r="C277" s="6" t="s">
        <v>4473</v>
      </c>
      <c r="D277" s="6" t="s">
        <v>3699</v>
      </c>
      <c r="E277" s="6" t="s">
        <v>3322</v>
      </c>
      <c r="F277" s="3">
        <v>2008</v>
      </c>
      <c r="G277" s="6" t="s">
        <v>4474</v>
      </c>
    </row>
    <row r="278" spans="1:7" x14ac:dyDescent="0.25">
      <c r="A278" s="3" t="s">
        <v>52</v>
      </c>
      <c r="B278" s="6" t="s">
        <v>1492</v>
      </c>
      <c r="C278" s="6" t="s">
        <v>4517</v>
      </c>
      <c r="D278" s="6"/>
      <c r="E278" s="6" t="s">
        <v>3322</v>
      </c>
      <c r="F278" s="3">
        <v>2009</v>
      </c>
      <c r="G278" s="6" t="s">
        <v>4518</v>
      </c>
    </row>
    <row r="279" spans="1:7" x14ac:dyDescent="0.25">
      <c r="A279" s="3" t="s">
        <v>245</v>
      </c>
      <c r="B279" s="6" t="s">
        <v>4557</v>
      </c>
      <c r="C279" s="6" t="s">
        <v>2833</v>
      </c>
      <c r="D279" s="6" t="s">
        <v>882</v>
      </c>
      <c r="E279" s="6" t="s">
        <v>3322</v>
      </c>
      <c r="F279" s="3">
        <v>2009</v>
      </c>
      <c r="G279" s="6" t="s">
        <v>4558</v>
      </c>
    </row>
    <row r="280" spans="1:7" x14ac:dyDescent="0.25">
      <c r="A280" s="3" t="s">
        <v>52</v>
      </c>
      <c r="B280" s="6" t="s">
        <v>477</v>
      </c>
      <c r="C280" s="6" t="s">
        <v>4561</v>
      </c>
      <c r="D280" s="6" t="s">
        <v>4562</v>
      </c>
      <c r="E280" s="6" t="s">
        <v>3322</v>
      </c>
      <c r="F280" s="3">
        <v>2010</v>
      </c>
      <c r="G280" s="6" t="s">
        <v>4563</v>
      </c>
    </row>
    <row r="281" spans="1:7" x14ac:dyDescent="0.25">
      <c r="A281" s="3" t="s">
        <v>52</v>
      </c>
      <c r="B281" s="22" t="s">
        <v>568</v>
      </c>
      <c r="C281" s="6" t="s">
        <v>4753</v>
      </c>
      <c r="D281" s="6"/>
      <c r="E281" s="6" t="s">
        <v>3322</v>
      </c>
      <c r="F281" s="3">
        <v>2012</v>
      </c>
      <c r="G281" s="6" t="s">
        <v>4754</v>
      </c>
    </row>
    <row r="282" spans="1:7" x14ac:dyDescent="0.25">
      <c r="A282" s="30" t="s">
        <v>52</v>
      </c>
      <c r="B282" s="31" t="s">
        <v>2712</v>
      </c>
      <c r="C282" s="32" t="s">
        <v>3109</v>
      </c>
      <c r="D282" s="32" t="s">
        <v>4282</v>
      </c>
      <c r="E282" s="32" t="s">
        <v>3322</v>
      </c>
      <c r="F282" s="30">
        <v>2015</v>
      </c>
      <c r="G282" s="23" t="s">
        <v>5026</v>
      </c>
    </row>
    <row r="283" spans="1:7" x14ac:dyDescent="0.25">
      <c r="A283" s="30" t="s">
        <v>52</v>
      </c>
      <c r="B283" s="31" t="s">
        <v>1582</v>
      </c>
      <c r="C283" s="32" t="s">
        <v>4123</v>
      </c>
      <c r="D283" s="32"/>
      <c r="E283" s="32" t="s">
        <v>3322</v>
      </c>
      <c r="F283" s="30">
        <v>2015</v>
      </c>
      <c r="G283" s="23" t="s">
        <v>5059</v>
      </c>
    </row>
    <row r="284" spans="1:7" x14ac:dyDescent="0.25">
      <c r="A284" s="30" t="s">
        <v>52</v>
      </c>
      <c r="B284" s="32" t="s">
        <v>5060</v>
      </c>
      <c r="C284" s="32" t="s">
        <v>3109</v>
      </c>
      <c r="D284" s="32"/>
      <c r="E284" s="32" t="s">
        <v>3322</v>
      </c>
      <c r="F284" s="30">
        <v>2015</v>
      </c>
      <c r="G284" s="12" t="s">
        <v>5061</v>
      </c>
    </row>
    <row r="285" spans="1:7" x14ac:dyDescent="0.25">
      <c r="A285" s="3" t="s">
        <v>52</v>
      </c>
      <c r="B285" s="22" t="s">
        <v>4910</v>
      </c>
      <c r="C285" s="6" t="s">
        <v>4911</v>
      </c>
      <c r="D285" s="6"/>
      <c r="E285" s="6" t="s">
        <v>4912</v>
      </c>
      <c r="F285" s="3">
        <v>2013</v>
      </c>
      <c r="G285" s="6" t="s">
        <v>4913</v>
      </c>
    </row>
    <row r="286" spans="1:7" x14ac:dyDescent="0.25">
      <c r="A286" s="3"/>
      <c r="B286" s="22"/>
      <c r="C286" s="6"/>
      <c r="D286" s="6"/>
      <c r="E286" s="6"/>
      <c r="F286" s="3"/>
      <c r="G286" s="6"/>
    </row>
    <row r="287" spans="1:7" x14ac:dyDescent="0.25">
      <c r="A287" s="30" t="s">
        <v>52</v>
      </c>
      <c r="B287" s="31" t="s">
        <v>5152</v>
      </c>
      <c r="C287" s="32" t="s">
        <v>5046</v>
      </c>
      <c r="D287" s="32" t="s">
        <v>4761</v>
      </c>
      <c r="E287" s="32" t="s">
        <v>5153</v>
      </c>
      <c r="F287" s="30">
        <v>2017</v>
      </c>
      <c r="G287" s="23" t="s">
        <v>5154</v>
      </c>
    </row>
    <row r="288" spans="1:7" ht="15.75" x14ac:dyDescent="0.25">
      <c r="A288" s="35" t="s">
        <v>52</v>
      </c>
      <c r="B288" s="36" t="s">
        <v>5300</v>
      </c>
      <c r="C288" s="36" t="s">
        <v>5301</v>
      </c>
      <c r="D288" s="36"/>
      <c r="E288" s="36" t="s">
        <v>5153</v>
      </c>
      <c r="F288" s="35">
        <v>2019</v>
      </c>
      <c r="G288" s="12" t="s">
        <v>5302</v>
      </c>
    </row>
    <row r="289" spans="1:7" ht="15.75" x14ac:dyDescent="0.25">
      <c r="A289" s="35"/>
      <c r="B289" s="36"/>
      <c r="C289" s="36"/>
      <c r="D289" s="36"/>
      <c r="E289" s="36"/>
      <c r="F289" s="35"/>
      <c r="G289" s="12"/>
    </row>
    <row r="290" spans="1:7" x14ac:dyDescent="0.25">
      <c r="A290" s="3" t="s">
        <v>52</v>
      </c>
      <c r="B290" s="6" t="s">
        <v>1409</v>
      </c>
      <c r="C290" s="6" t="s">
        <v>1410</v>
      </c>
      <c r="D290" s="6" t="s">
        <v>882</v>
      </c>
      <c r="E290" s="6" t="s">
        <v>1411</v>
      </c>
      <c r="F290" s="3">
        <v>1975</v>
      </c>
      <c r="G290" s="6" t="str">
        <f>HYPERLINK("http://uwashingtonworldcatorgoffcampuslibwashingtonedu/title/identifying-and-developing-off-road-recreational-vehicle-use-areas-case-in-point-red-deer-hill-manitoba/oclc/7318722&amp;referer=brief_results","Identifying and developing off-road recreational vehicle-use areas (case in point: Red Deer Hill, Manitoba)")</f>
        <v>Identifying and developing off-road recreational vehicle-use areas (case in point: Red Deer Hill, Manitoba)</v>
      </c>
    </row>
    <row r="291" spans="1:7" x14ac:dyDescent="0.25">
      <c r="A291" s="3" t="s">
        <v>6</v>
      </c>
      <c r="B291" s="6" t="s">
        <v>1487</v>
      </c>
      <c r="C291" s="6" t="s">
        <v>101</v>
      </c>
      <c r="D291" s="6" t="s">
        <v>7</v>
      </c>
      <c r="E291" s="6" t="s">
        <v>1411</v>
      </c>
      <c r="F291" s="3">
        <v>1976</v>
      </c>
      <c r="G291" s="6" t="s">
        <v>1488</v>
      </c>
    </row>
    <row r="292" spans="1:7" x14ac:dyDescent="0.25">
      <c r="A292" s="3" t="s">
        <v>52</v>
      </c>
      <c r="B292" s="6" t="s">
        <v>1559</v>
      </c>
      <c r="C292" s="6" t="s">
        <v>101</v>
      </c>
      <c r="D292" s="6" t="s">
        <v>20</v>
      </c>
      <c r="E292" s="6" t="s">
        <v>1411</v>
      </c>
      <c r="F292" s="3">
        <v>1977</v>
      </c>
      <c r="G292" s="6" t="s">
        <v>1560</v>
      </c>
    </row>
    <row r="293" spans="1:7" x14ac:dyDescent="0.25">
      <c r="A293" s="3" t="s">
        <v>52</v>
      </c>
      <c r="B293" s="6" t="s">
        <v>1580</v>
      </c>
      <c r="C293" s="6" t="s">
        <v>1338</v>
      </c>
      <c r="D293" s="6" t="s">
        <v>239</v>
      </c>
      <c r="E293" s="6" t="s">
        <v>1411</v>
      </c>
      <c r="F293" s="3">
        <v>1977</v>
      </c>
      <c r="G293" s="6" t="s">
        <v>1581</v>
      </c>
    </row>
    <row r="294" spans="1:7" x14ac:dyDescent="0.25">
      <c r="A294" s="3" t="s">
        <v>245</v>
      </c>
      <c r="B294" s="6" t="s">
        <v>2061</v>
      </c>
      <c r="C294" s="11" t="s">
        <v>2062</v>
      </c>
      <c r="D294" s="11" t="s">
        <v>2063</v>
      </c>
      <c r="E294" s="11" t="s">
        <v>1411</v>
      </c>
      <c r="F294" s="3">
        <v>1981</v>
      </c>
      <c r="G294" s="6" t="s">
        <v>2064</v>
      </c>
    </row>
    <row r="295" spans="1:7" x14ac:dyDescent="0.25">
      <c r="A295" s="3" t="s">
        <v>52</v>
      </c>
      <c r="B295" s="18" t="s">
        <v>2127</v>
      </c>
      <c r="C295" s="22" t="s">
        <v>2128</v>
      </c>
      <c r="D295" s="22" t="s">
        <v>66</v>
      </c>
      <c r="E295" s="22" t="s">
        <v>1411</v>
      </c>
      <c r="F295" s="3">
        <v>1982</v>
      </c>
      <c r="G295" s="6" t="s">
        <v>2129</v>
      </c>
    </row>
    <row r="296" spans="1:7" x14ac:dyDescent="0.25">
      <c r="A296" s="3" t="s">
        <v>52</v>
      </c>
      <c r="B296" s="18" t="s">
        <v>2265</v>
      </c>
      <c r="C296" s="22" t="s">
        <v>2266</v>
      </c>
      <c r="D296" s="22" t="s">
        <v>2267</v>
      </c>
      <c r="E296" s="22" t="s">
        <v>1411</v>
      </c>
      <c r="F296" s="3">
        <v>1983</v>
      </c>
      <c r="G296" s="6" t="s">
        <v>2268</v>
      </c>
    </row>
    <row r="297" spans="1:7" x14ac:dyDescent="0.25">
      <c r="A297" s="3" t="s">
        <v>52</v>
      </c>
      <c r="B297" s="6" t="s">
        <v>2277</v>
      </c>
      <c r="C297" s="6" t="s">
        <v>2278</v>
      </c>
      <c r="D297" s="6"/>
      <c r="E297" s="6" t="s">
        <v>1411</v>
      </c>
      <c r="F297" s="3">
        <v>1983</v>
      </c>
      <c r="G297" s="6" t="s">
        <v>2279</v>
      </c>
    </row>
    <row r="298" spans="1:7" x14ac:dyDescent="0.25">
      <c r="A298" s="3" t="s">
        <v>52</v>
      </c>
      <c r="B298" s="18" t="s">
        <v>2424</v>
      </c>
      <c r="C298" s="22" t="s">
        <v>2363</v>
      </c>
      <c r="D298" s="22" t="s">
        <v>520</v>
      </c>
      <c r="E298" s="22" t="s">
        <v>1411</v>
      </c>
      <c r="F298" s="3">
        <v>1985</v>
      </c>
      <c r="G298" s="6" t="s">
        <v>2425</v>
      </c>
    </row>
    <row r="299" spans="1:7" x14ac:dyDescent="0.25">
      <c r="A299" s="3" t="s">
        <v>52</v>
      </c>
      <c r="B299" s="18" t="s">
        <v>2452</v>
      </c>
      <c r="C299" s="22" t="s">
        <v>2453</v>
      </c>
      <c r="D299" s="22" t="s">
        <v>882</v>
      </c>
      <c r="E299" s="22" t="s">
        <v>1411</v>
      </c>
      <c r="F299" s="3">
        <v>1985</v>
      </c>
      <c r="G299" s="6" t="s">
        <v>2454</v>
      </c>
    </row>
    <row r="300" spans="1:7" x14ac:dyDescent="0.25">
      <c r="A300" s="3" t="s">
        <v>245</v>
      </c>
      <c r="B300" s="18" t="s">
        <v>2495</v>
      </c>
      <c r="C300" s="22" t="s">
        <v>581</v>
      </c>
      <c r="D300" s="22" t="s">
        <v>1896</v>
      </c>
      <c r="E300" s="22" t="s">
        <v>1411</v>
      </c>
      <c r="F300" s="3">
        <v>1985</v>
      </c>
      <c r="G300" s="6" t="s">
        <v>2496</v>
      </c>
    </row>
    <row r="301" spans="1:7" x14ac:dyDescent="0.25">
      <c r="A301" s="3" t="s">
        <v>52</v>
      </c>
      <c r="B301" s="18" t="s">
        <v>2560</v>
      </c>
      <c r="C301" s="22" t="s">
        <v>2561</v>
      </c>
      <c r="D301" s="22" t="s">
        <v>2562</v>
      </c>
      <c r="E301" s="22" t="s">
        <v>1411</v>
      </c>
      <c r="F301" s="3">
        <v>1986</v>
      </c>
      <c r="G301" s="6" t="s">
        <v>2563</v>
      </c>
    </row>
    <row r="302" spans="1:7" x14ac:dyDescent="0.25">
      <c r="A302" s="3" t="s">
        <v>245</v>
      </c>
      <c r="B302" s="18" t="s">
        <v>106</v>
      </c>
      <c r="C302" s="22" t="s">
        <v>101</v>
      </c>
      <c r="D302" s="22" t="s">
        <v>1502</v>
      </c>
      <c r="E302" s="22" t="s">
        <v>1411</v>
      </c>
      <c r="F302" s="3">
        <v>1988</v>
      </c>
      <c r="G302" s="6" t="s">
        <v>2709</v>
      </c>
    </row>
    <row r="303" spans="1:7" x14ac:dyDescent="0.25">
      <c r="A303" s="3" t="s">
        <v>52</v>
      </c>
      <c r="B303" s="18" t="s">
        <v>2813</v>
      </c>
      <c r="C303" s="22" t="s">
        <v>2814</v>
      </c>
      <c r="D303" s="22" t="s">
        <v>735</v>
      </c>
      <c r="E303" s="22" t="s">
        <v>1411</v>
      </c>
      <c r="F303" s="3">
        <v>1990</v>
      </c>
      <c r="G303" s="6" t="s">
        <v>2815</v>
      </c>
    </row>
    <row r="304" spans="1:7" x14ac:dyDescent="0.25">
      <c r="A304" s="3" t="s">
        <v>52</v>
      </c>
      <c r="B304" s="18" t="s">
        <v>2837</v>
      </c>
      <c r="C304" s="22" t="s">
        <v>2838</v>
      </c>
      <c r="D304" s="22" t="s">
        <v>463</v>
      </c>
      <c r="E304" s="22" t="s">
        <v>1411</v>
      </c>
      <c r="F304" s="3">
        <v>1990</v>
      </c>
      <c r="G304" s="6" t="s">
        <v>2839</v>
      </c>
    </row>
    <row r="305" spans="1:7" x14ac:dyDescent="0.25">
      <c r="A305" s="3" t="s">
        <v>52</v>
      </c>
      <c r="B305" s="22" t="s">
        <v>2966</v>
      </c>
      <c r="C305" s="22" t="s">
        <v>2967</v>
      </c>
      <c r="D305" s="18"/>
      <c r="E305" s="18" t="s">
        <v>1411</v>
      </c>
      <c r="F305" s="3">
        <v>1992</v>
      </c>
      <c r="G305" s="6" t="s">
        <v>2968</v>
      </c>
    </row>
    <row r="306" spans="1:7" x14ac:dyDescent="0.25">
      <c r="A306" s="3" t="s">
        <v>52</v>
      </c>
      <c r="B306" s="22" t="s">
        <v>537</v>
      </c>
      <c r="C306" s="22" t="s">
        <v>2996</v>
      </c>
      <c r="D306" s="18"/>
      <c r="E306" s="18" t="s">
        <v>1411</v>
      </c>
      <c r="F306" s="3">
        <v>1992</v>
      </c>
      <c r="G306" s="6" t="s">
        <v>2997</v>
      </c>
    </row>
    <row r="307" spans="1:7" x14ac:dyDescent="0.25">
      <c r="A307" s="3" t="s">
        <v>52</v>
      </c>
      <c r="B307" s="6" t="s">
        <v>295</v>
      </c>
      <c r="C307" s="6" t="s">
        <v>321</v>
      </c>
      <c r="D307" s="6"/>
      <c r="E307" s="6" t="s">
        <v>1411</v>
      </c>
      <c r="F307" s="3">
        <v>1993</v>
      </c>
      <c r="G307" s="6" t="s">
        <v>3091</v>
      </c>
    </row>
    <row r="308" spans="1:7" x14ac:dyDescent="0.25">
      <c r="A308" s="3" t="s">
        <v>52</v>
      </c>
      <c r="B308" s="6" t="s">
        <v>3177</v>
      </c>
      <c r="C308" s="6" t="s">
        <v>3178</v>
      </c>
      <c r="D308" s="6"/>
      <c r="E308" s="6" t="s">
        <v>1411</v>
      </c>
      <c r="F308" s="3">
        <v>1994</v>
      </c>
      <c r="G308" s="6" t="s">
        <v>3179</v>
      </c>
    </row>
    <row r="309" spans="1:7" x14ac:dyDescent="0.25">
      <c r="A309" s="3" t="s">
        <v>52</v>
      </c>
      <c r="B309" s="6" t="s">
        <v>3201</v>
      </c>
      <c r="C309" s="6" t="s">
        <v>1911</v>
      </c>
      <c r="D309" s="6" t="s">
        <v>572</v>
      </c>
      <c r="E309" s="6" t="s">
        <v>1411</v>
      </c>
      <c r="F309" s="3">
        <v>1994</v>
      </c>
      <c r="G309" s="6" t="s">
        <v>3202</v>
      </c>
    </row>
    <row r="310" spans="1:7" x14ac:dyDescent="0.25">
      <c r="A310" s="3" t="s">
        <v>52</v>
      </c>
      <c r="B310" s="6" t="s">
        <v>3379</v>
      </c>
      <c r="C310" s="6" t="s">
        <v>3380</v>
      </c>
      <c r="D310" s="6" t="s">
        <v>3381</v>
      </c>
      <c r="E310" s="6" t="s">
        <v>1411</v>
      </c>
      <c r="F310" s="3">
        <v>1996</v>
      </c>
      <c r="G310" s="6" t="s">
        <v>3382</v>
      </c>
    </row>
    <row r="311" spans="1:7" x14ac:dyDescent="0.25">
      <c r="A311" s="3" t="s">
        <v>52</v>
      </c>
      <c r="B311" s="6" t="s">
        <v>1086</v>
      </c>
      <c r="C311" s="6" t="s">
        <v>3387</v>
      </c>
      <c r="D311" s="6" t="s">
        <v>1191</v>
      </c>
      <c r="E311" s="6" t="s">
        <v>1411</v>
      </c>
      <c r="F311" s="3">
        <v>1996</v>
      </c>
      <c r="G311" s="6" t="s">
        <v>3388</v>
      </c>
    </row>
    <row r="312" spans="1:7" x14ac:dyDescent="0.25">
      <c r="A312" s="3" t="s">
        <v>245</v>
      </c>
      <c r="B312" s="6" t="s">
        <v>1344</v>
      </c>
      <c r="C312" s="6" t="s">
        <v>133</v>
      </c>
      <c r="D312" s="6" t="s">
        <v>17</v>
      </c>
      <c r="E312" s="6" t="s">
        <v>1411</v>
      </c>
      <c r="F312" s="3">
        <v>1997</v>
      </c>
      <c r="G312" s="6" t="s">
        <v>3503</v>
      </c>
    </row>
    <row r="313" spans="1:7" x14ac:dyDescent="0.25">
      <c r="A313" s="3" t="s">
        <v>52</v>
      </c>
      <c r="B313" s="6" t="s">
        <v>3541</v>
      </c>
      <c r="C313" s="6" t="s">
        <v>1585</v>
      </c>
      <c r="D313" s="6" t="s">
        <v>1338</v>
      </c>
      <c r="E313" s="6" t="s">
        <v>1411</v>
      </c>
      <c r="F313" s="3">
        <v>1998</v>
      </c>
      <c r="G313" s="6" t="s">
        <v>3542</v>
      </c>
    </row>
    <row r="314" spans="1:7" x14ac:dyDescent="0.25">
      <c r="A314" s="3" t="s">
        <v>52</v>
      </c>
      <c r="B314" s="6" t="s">
        <v>1649</v>
      </c>
      <c r="C314" s="6" t="s">
        <v>3628</v>
      </c>
      <c r="D314" s="6"/>
      <c r="E314" s="6" t="s">
        <v>1411</v>
      </c>
      <c r="F314" s="3">
        <v>1999</v>
      </c>
      <c r="G314" s="6" t="s">
        <v>3629</v>
      </c>
    </row>
    <row r="315" spans="1:7" x14ac:dyDescent="0.25">
      <c r="A315" s="3" t="s">
        <v>52</v>
      </c>
      <c r="B315" s="6" t="s">
        <v>3674</v>
      </c>
      <c r="C315" s="6" t="s">
        <v>309</v>
      </c>
      <c r="D315" s="6" t="s">
        <v>882</v>
      </c>
      <c r="E315" s="6" t="s">
        <v>1411</v>
      </c>
      <c r="F315" s="3">
        <v>2000</v>
      </c>
      <c r="G315" s="6" t="s">
        <v>3675</v>
      </c>
    </row>
    <row r="316" spans="1:7" x14ac:dyDescent="0.25">
      <c r="A316" s="3" t="s">
        <v>52</v>
      </c>
      <c r="B316" s="6" t="s">
        <v>1357</v>
      </c>
      <c r="C316" s="6" t="s">
        <v>2234</v>
      </c>
      <c r="D316" s="6" t="s">
        <v>735</v>
      </c>
      <c r="E316" s="6" t="s">
        <v>1411</v>
      </c>
      <c r="F316" s="3">
        <v>2000</v>
      </c>
      <c r="G316" s="6" t="s">
        <v>3709</v>
      </c>
    </row>
    <row r="317" spans="1:7" x14ac:dyDescent="0.25">
      <c r="A317" s="3" t="s">
        <v>52</v>
      </c>
      <c r="B317" s="6" t="s">
        <v>3794</v>
      </c>
      <c r="C317" s="6" t="s">
        <v>101</v>
      </c>
      <c r="D317" s="6" t="s">
        <v>594</v>
      </c>
      <c r="E317" s="6" t="s">
        <v>1411</v>
      </c>
      <c r="F317" s="3">
        <v>2001</v>
      </c>
      <c r="G317" s="6" t="s">
        <v>3795</v>
      </c>
    </row>
    <row r="318" spans="1:7" x14ac:dyDescent="0.25">
      <c r="A318" s="3" t="s">
        <v>52</v>
      </c>
      <c r="B318" s="6" t="s">
        <v>3669</v>
      </c>
      <c r="C318" s="6" t="s">
        <v>3968</v>
      </c>
      <c r="D318" s="6"/>
      <c r="E318" s="6" t="s">
        <v>1411</v>
      </c>
      <c r="F318" s="3">
        <v>2003</v>
      </c>
      <c r="G318" s="6" t="s">
        <v>3969</v>
      </c>
    </row>
    <row r="319" spans="1:7" x14ac:dyDescent="0.25">
      <c r="A319" s="3" t="s">
        <v>52</v>
      </c>
      <c r="B319" s="6" t="s">
        <v>2396</v>
      </c>
      <c r="C319" s="6" t="s">
        <v>1268</v>
      </c>
      <c r="D319" s="6"/>
      <c r="E319" s="6" t="s">
        <v>1411</v>
      </c>
      <c r="F319" s="3">
        <v>2003</v>
      </c>
      <c r="G319" s="6" t="s">
        <v>3982</v>
      </c>
    </row>
    <row r="320" spans="1:7" x14ac:dyDescent="0.25">
      <c r="A320" s="3" t="s">
        <v>52</v>
      </c>
      <c r="B320" s="6" t="s">
        <v>4011</v>
      </c>
      <c r="C320" s="6" t="s">
        <v>1707</v>
      </c>
      <c r="D320" s="6" t="s">
        <v>581</v>
      </c>
      <c r="E320" s="6" t="s">
        <v>1411</v>
      </c>
      <c r="F320" s="3">
        <v>2003</v>
      </c>
      <c r="G320" s="6" t="s">
        <v>4012</v>
      </c>
    </row>
    <row r="321" spans="1:7" x14ac:dyDescent="0.25">
      <c r="A321" s="3" t="s">
        <v>52</v>
      </c>
      <c r="B321" s="6" t="s">
        <v>4045</v>
      </c>
      <c r="C321" s="6" t="s">
        <v>409</v>
      </c>
      <c r="D321" s="6" t="s">
        <v>417</v>
      </c>
      <c r="E321" s="6" t="s">
        <v>1411</v>
      </c>
      <c r="F321" s="3">
        <v>2004</v>
      </c>
      <c r="G321" s="6" t="s">
        <v>4046</v>
      </c>
    </row>
    <row r="322" spans="1:7" x14ac:dyDescent="0.25">
      <c r="A322" s="3" t="s">
        <v>52</v>
      </c>
      <c r="B322" s="6" t="s">
        <v>550</v>
      </c>
      <c r="C322" s="6" t="s">
        <v>4065</v>
      </c>
      <c r="D322" s="6" t="s">
        <v>4066</v>
      </c>
      <c r="E322" s="6" t="s">
        <v>1411</v>
      </c>
      <c r="F322" s="3">
        <v>2004</v>
      </c>
      <c r="G322" s="6" t="s">
        <v>4067</v>
      </c>
    </row>
    <row r="323" spans="1:7" x14ac:dyDescent="0.25">
      <c r="A323" s="3" t="s">
        <v>52</v>
      </c>
      <c r="B323" s="6" t="s">
        <v>4262</v>
      </c>
      <c r="C323" s="6" t="s">
        <v>1192</v>
      </c>
      <c r="D323" s="6" t="s">
        <v>4263</v>
      </c>
      <c r="E323" s="6" t="s">
        <v>1411</v>
      </c>
      <c r="F323" s="3">
        <v>2006</v>
      </c>
      <c r="G323" s="6" t="s">
        <v>4264</v>
      </c>
    </row>
    <row r="324" spans="1:7" x14ac:dyDescent="0.25">
      <c r="A324" s="3" t="s">
        <v>52</v>
      </c>
      <c r="B324" s="6" t="s">
        <v>4273</v>
      </c>
      <c r="C324" s="6" t="s">
        <v>151</v>
      </c>
      <c r="D324" s="6"/>
      <c r="E324" s="6" t="s">
        <v>1411</v>
      </c>
      <c r="F324" s="3">
        <v>2006</v>
      </c>
      <c r="G324" s="6" t="s">
        <v>4274</v>
      </c>
    </row>
    <row r="325" spans="1:7" x14ac:dyDescent="0.25">
      <c r="A325" s="3" t="s">
        <v>52</v>
      </c>
      <c r="B325" s="6" t="s">
        <v>4332</v>
      </c>
      <c r="C325" s="6" t="s">
        <v>4333</v>
      </c>
      <c r="D325" s="6" t="s">
        <v>520</v>
      </c>
      <c r="E325" s="6" t="s">
        <v>1411</v>
      </c>
      <c r="F325" s="3">
        <v>2007</v>
      </c>
      <c r="G325" s="6" t="s">
        <v>4334</v>
      </c>
    </row>
    <row r="326" spans="1:7" x14ac:dyDescent="0.25">
      <c r="A326" s="3" t="s">
        <v>52</v>
      </c>
      <c r="B326" s="6" t="s">
        <v>4360</v>
      </c>
      <c r="C326" s="6" t="s">
        <v>4361</v>
      </c>
      <c r="D326" s="6" t="s">
        <v>4362</v>
      </c>
      <c r="E326" s="6" t="s">
        <v>1411</v>
      </c>
      <c r="F326" s="3">
        <v>2007</v>
      </c>
      <c r="G326" s="6" t="s">
        <v>4363</v>
      </c>
    </row>
    <row r="327" spans="1:7" x14ac:dyDescent="0.25">
      <c r="A327" s="3" t="s">
        <v>52</v>
      </c>
      <c r="B327" s="6" t="s">
        <v>4390</v>
      </c>
      <c r="C327" s="6" t="s">
        <v>213</v>
      </c>
      <c r="D327" s="6"/>
      <c r="E327" s="6" t="s">
        <v>1411</v>
      </c>
      <c r="F327" s="3">
        <v>2007</v>
      </c>
      <c r="G327" s="6" t="s">
        <v>4391</v>
      </c>
    </row>
    <row r="328" spans="1:7" x14ac:dyDescent="0.25">
      <c r="A328" s="3" t="s">
        <v>52</v>
      </c>
      <c r="B328" s="6" t="s">
        <v>4460</v>
      </c>
      <c r="C328" s="6" t="s">
        <v>4461</v>
      </c>
      <c r="D328" s="6"/>
      <c r="E328" s="6" t="s">
        <v>1411</v>
      </c>
      <c r="F328" s="3">
        <v>2008</v>
      </c>
      <c r="G328" s="6" t="s">
        <v>4462</v>
      </c>
    </row>
    <row r="329" spans="1:7" x14ac:dyDescent="0.25">
      <c r="A329" s="3" t="s">
        <v>52</v>
      </c>
      <c r="B329" s="6" t="s">
        <v>4571</v>
      </c>
      <c r="C329" s="6" t="s">
        <v>2821</v>
      </c>
      <c r="D329" s="6"/>
      <c r="E329" s="6" t="s">
        <v>1411</v>
      </c>
      <c r="F329" s="3">
        <v>2010</v>
      </c>
      <c r="G329" s="6" t="s">
        <v>4572</v>
      </c>
    </row>
    <row r="330" spans="1:7" x14ac:dyDescent="0.25">
      <c r="A330" s="3" t="s">
        <v>52</v>
      </c>
      <c r="B330" s="6" t="s">
        <v>4605</v>
      </c>
      <c r="C330" s="6" t="s">
        <v>581</v>
      </c>
      <c r="D330" s="6" t="s">
        <v>101</v>
      </c>
      <c r="E330" s="6" t="s">
        <v>1411</v>
      </c>
      <c r="F330" s="3">
        <v>2010</v>
      </c>
      <c r="G330" s="6" t="s">
        <v>4606</v>
      </c>
    </row>
    <row r="331" spans="1:7" x14ac:dyDescent="0.25">
      <c r="A331" s="3" t="s">
        <v>52</v>
      </c>
      <c r="B331" s="22" t="s">
        <v>4766</v>
      </c>
      <c r="C331" s="6" t="s">
        <v>4767</v>
      </c>
      <c r="D331" s="6"/>
      <c r="E331" s="6" t="s">
        <v>1411</v>
      </c>
      <c r="F331" s="3">
        <v>2012</v>
      </c>
      <c r="G331" s="6" t="s">
        <v>4768</v>
      </c>
    </row>
    <row r="332" spans="1:7" x14ac:dyDescent="0.25">
      <c r="A332" s="3" t="s">
        <v>52</v>
      </c>
      <c r="B332" s="22" t="s">
        <v>2842</v>
      </c>
      <c r="C332" s="6" t="s">
        <v>4773</v>
      </c>
      <c r="D332" s="6"/>
      <c r="E332" s="6" t="s">
        <v>1411</v>
      </c>
      <c r="F332" s="3">
        <v>2012</v>
      </c>
      <c r="G332" s="6" t="s">
        <v>4774</v>
      </c>
    </row>
    <row r="333" spans="1:7" x14ac:dyDescent="0.25">
      <c r="A333" s="3" t="s">
        <v>52</v>
      </c>
      <c r="B333" s="22" t="s">
        <v>2421</v>
      </c>
      <c r="C333" s="6" t="s">
        <v>4857</v>
      </c>
      <c r="D333" s="6"/>
      <c r="E333" s="6" t="s">
        <v>1411</v>
      </c>
      <c r="F333" s="3">
        <v>2013</v>
      </c>
      <c r="G333" s="6" t="s">
        <v>4858</v>
      </c>
    </row>
    <row r="334" spans="1:7" ht="15.75" x14ac:dyDescent="0.25">
      <c r="A334" s="30" t="s">
        <v>52</v>
      </c>
      <c r="B334" s="31" t="s">
        <v>5084</v>
      </c>
      <c r="C334" s="32" t="s">
        <v>5085</v>
      </c>
      <c r="D334" s="32"/>
      <c r="E334" s="32" t="s">
        <v>1411</v>
      </c>
      <c r="F334" s="30">
        <v>2015</v>
      </c>
      <c r="G334" s="12" t="s">
        <v>5086</v>
      </c>
    </row>
    <row r="335" spans="1:7" ht="15.75" x14ac:dyDescent="0.25">
      <c r="A335" s="40" t="s">
        <v>52</v>
      </c>
      <c r="B335" s="41" t="s">
        <v>13</v>
      </c>
      <c r="C335" s="41" t="s">
        <v>309</v>
      </c>
      <c r="D335" s="41" t="s">
        <v>20</v>
      </c>
      <c r="E335" s="41" t="s">
        <v>1411</v>
      </c>
      <c r="F335" s="40">
        <v>2021</v>
      </c>
      <c r="G335" s="45" t="s">
        <v>5410</v>
      </c>
    </row>
    <row r="336" spans="1:7" ht="15.75" x14ac:dyDescent="0.25">
      <c r="A336" s="40" t="s">
        <v>245</v>
      </c>
      <c r="B336" s="41" t="s">
        <v>5432</v>
      </c>
      <c r="C336" s="41" t="s">
        <v>101</v>
      </c>
      <c r="D336" s="41" t="s">
        <v>5313</v>
      </c>
      <c r="E336" s="41" t="s">
        <v>5433</v>
      </c>
      <c r="F336" s="40">
        <v>2021</v>
      </c>
      <c r="G336" s="38" t="s">
        <v>5434</v>
      </c>
    </row>
    <row r="337" spans="1:7" x14ac:dyDescent="0.25">
      <c r="A337" s="3" t="s">
        <v>52</v>
      </c>
      <c r="B337" s="6" t="s">
        <v>3807</v>
      </c>
      <c r="C337" s="6" t="s">
        <v>3808</v>
      </c>
      <c r="D337" s="6" t="s">
        <v>3809</v>
      </c>
      <c r="E337" s="6" t="s">
        <v>4392</v>
      </c>
      <c r="F337" s="3">
        <v>2007</v>
      </c>
      <c r="G337" s="6" t="s">
        <v>4393</v>
      </c>
    </row>
    <row r="338" spans="1:7" x14ac:dyDescent="0.25">
      <c r="A338" s="3"/>
      <c r="B338" s="6"/>
      <c r="C338" s="6"/>
      <c r="D338" s="6"/>
      <c r="E338" s="6"/>
      <c r="F338" s="3"/>
      <c r="G338" s="6"/>
    </row>
    <row r="339" spans="1:7" x14ac:dyDescent="0.25">
      <c r="A339" s="3" t="s">
        <v>52</v>
      </c>
      <c r="B339" s="6" t="s">
        <v>3594</v>
      </c>
      <c r="C339" s="6" t="s">
        <v>2236</v>
      </c>
      <c r="D339" s="6"/>
      <c r="E339" s="6" t="s">
        <v>3595</v>
      </c>
      <c r="F339" s="3">
        <v>1999</v>
      </c>
      <c r="G339" s="6" t="s">
        <v>3596</v>
      </c>
    </row>
    <row r="340" spans="1:7" x14ac:dyDescent="0.25">
      <c r="A340" s="3" t="s">
        <v>245</v>
      </c>
      <c r="B340" s="6" t="s">
        <v>2765</v>
      </c>
      <c r="C340" s="6" t="s">
        <v>3843</v>
      </c>
      <c r="D340" s="6" t="s">
        <v>1391</v>
      </c>
      <c r="E340" s="6" t="s">
        <v>3595</v>
      </c>
      <c r="F340" s="3">
        <v>2001</v>
      </c>
      <c r="G340" s="6" t="s">
        <v>3844</v>
      </c>
    </row>
    <row r="341" spans="1:7" x14ac:dyDescent="0.25">
      <c r="A341" s="3"/>
      <c r="B341" s="6"/>
      <c r="C341" s="6"/>
      <c r="D341" s="6"/>
      <c r="E341" s="6"/>
      <c r="F341" s="3"/>
      <c r="G341" s="6"/>
    </row>
    <row r="342" spans="1:7" ht="15.75" x14ac:dyDescent="0.25">
      <c r="A342" s="35" t="s">
        <v>52</v>
      </c>
      <c r="B342" s="36" t="s">
        <v>54</v>
      </c>
      <c r="C342" s="36" t="s">
        <v>581</v>
      </c>
      <c r="D342" s="36"/>
      <c r="E342" s="36" t="s">
        <v>5331</v>
      </c>
      <c r="F342" s="35">
        <v>2019</v>
      </c>
      <c r="G342" s="12" t="s">
        <v>5332</v>
      </c>
    </row>
    <row r="343" spans="1:7" ht="15.75" x14ac:dyDescent="0.25">
      <c r="A343" s="35" t="s">
        <v>52</v>
      </c>
      <c r="B343" s="38" t="s">
        <v>5357</v>
      </c>
      <c r="C343" s="36" t="s">
        <v>1424</v>
      </c>
      <c r="D343" s="36"/>
      <c r="E343" s="36" t="s">
        <v>5331</v>
      </c>
      <c r="F343" s="35">
        <v>2020</v>
      </c>
      <c r="G343" s="12" t="s">
        <v>5358</v>
      </c>
    </row>
    <row r="344" spans="1:7" ht="15.75" x14ac:dyDescent="0.25">
      <c r="A344" s="40" t="s">
        <v>245</v>
      </c>
      <c r="B344" s="42" t="s">
        <v>5455</v>
      </c>
      <c r="C344" s="41" t="s">
        <v>2962</v>
      </c>
      <c r="D344" s="41" t="s">
        <v>3835</v>
      </c>
      <c r="E344" s="41" t="s">
        <v>5331</v>
      </c>
      <c r="F344" s="43">
        <v>2021</v>
      </c>
      <c r="G344" s="42" t="s">
        <v>5456</v>
      </c>
    </row>
    <row r="345" spans="1:7" ht="15.75" x14ac:dyDescent="0.25">
      <c r="A345" s="40"/>
      <c r="B345" s="42"/>
      <c r="C345" s="41"/>
      <c r="D345" s="41"/>
      <c r="E345" s="41"/>
      <c r="F345" s="43"/>
      <c r="G345" s="42"/>
    </row>
    <row r="346" spans="1:7" x14ac:dyDescent="0.25">
      <c r="A346" s="3" t="s">
        <v>52</v>
      </c>
      <c r="B346" s="18" t="s">
        <v>2827</v>
      </c>
      <c r="C346" s="22" t="s">
        <v>109</v>
      </c>
      <c r="D346" s="22" t="s">
        <v>463</v>
      </c>
      <c r="E346" s="22" t="s">
        <v>1664</v>
      </c>
      <c r="F346" s="3">
        <v>1990</v>
      </c>
      <c r="G346" s="6" t="s">
        <v>2828</v>
      </c>
    </row>
    <row r="347" spans="1:7" x14ac:dyDescent="0.25">
      <c r="A347" s="3" t="s">
        <v>52</v>
      </c>
      <c r="B347" s="18" t="s">
        <v>2857</v>
      </c>
      <c r="C347" s="22" t="s">
        <v>712</v>
      </c>
      <c r="D347" s="22" t="s">
        <v>417</v>
      </c>
      <c r="E347" s="22" t="s">
        <v>1664</v>
      </c>
      <c r="F347" s="3">
        <v>1990</v>
      </c>
      <c r="G347" s="6" t="s">
        <v>2858</v>
      </c>
    </row>
    <row r="348" spans="1:7" x14ac:dyDescent="0.25">
      <c r="A348" s="3" t="s">
        <v>52</v>
      </c>
      <c r="B348" s="6" t="s">
        <v>3043</v>
      </c>
      <c r="C348" s="6" t="s">
        <v>347</v>
      </c>
      <c r="D348" s="6"/>
      <c r="E348" s="6" t="s">
        <v>1664</v>
      </c>
      <c r="F348" s="3">
        <v>1993</v>
      </c>
      <c r="G348" s="6" t="s">
        <v>3044</v>
      </c>
    </row>
    <row r="349" spans="1:7" x14ac:dyDescent="0.25">
      <c r="A349" s="3" t="s">
        <v>52</v>
      </c>
      <c r="B349" s="6" t="s">
        <v>3157</v>
      </c>
      <c r="C349" s="6" t="s">
        <v>3158</v>
      </c>
      <c r="D349" s="6"/>
      <c r="E349" s="6" t="s">
        <v>1664</v>
      </c>
      <c r="F349" s="3">
        <v>1994</v>
      </c>
      <c r="G349" s="6" t="s">
        <v>3159</v>
      </c>
    </row>
    <row r="350" spans="1:7" x14ac:dyDescent="0.25">
      <c r="A350" s="3" t="s">
        <v>52</v>
      </c>
      <c r="B350" s="6" t="s">
        <v>306</v>
      </c>
      <c r="C350" s="6" t="s">
        <v>3433</v>
      </c>
      <c r="D350" s="6"/>
      <c r="E350" s="6" t="s">
        <v>1664</v>
      </c>
      <c r="F350" s="3">
        <v>1998</v>
      </c>
      <c r="G350" s="6" t="s">
        <v>3547</v>
      </c>
    </row>
    <row r="351" spans="1:7" x14ac:dyDescent="0.25">
      <c r="A351" s="3" t="s">
        <v>52</v>
      </c>
      <c r="B351" s="6" t="s">
        <v>3965</v>
      </c>
      <c r="C351" s="6" t="s">
        <v>3966</v>
      </c>
      <c r="D351" s="6"/>
      <c r="E351" s="6" t="s">
        <v>1664</v>
      </c>
      <c r="F351" s="3">
        <v>2003</v>
      </c>
      <c r="G351" s="6" t="s">
        <v>3967</v>
      </c>
    </row>
    <row r="352" spans="1:7" x14ac:dyDescent="0.25">
      <c r="A352" s="3" t="s">
        <v>245</v>
      </c>
      <c r="B352" s="6" t="s">
        <v>2753</v>
      </c>
      <c r="C352" s="6" t="s">
        <v>3804</v>
      </c>
      <c r="D352" s="6" t="s">
        <v>4238</v>
      </c>
      <c r="E352" s="6" t="s">
        <v>1664</v>
      </c>
      <c r="F352" s="3">
        <v>2005</v>
      </c>
      <c r="G352" s="6" t="s">
        <v>4239</v>
      </c>
    </row>
    <row r="353" spans="1:7" x14ac:dyDescent="0.25">
      <c r="A353" s="3" t="s">
        <v>52</v>
      </c>
      <c r="B353" s="6" t="s">
        <v>4457</v>
      </c>
      <c r="C353" s="6" t="s">
        <v>4458</v>
      </c>
      <c r="D353" s="6" t="s">
        <v>487</v>
      </c>
      <c r="E353" s="6" t="s">
        <v>1664</v>
      </c>
      <c r="F353" s="3">
        <v>2008</v>
      </c>
      <c r="G353" s="6" t="s">
        <v>4459</v>
      </c>
    </row>
    <row r="354" spans="1:7" x14ac:dyDescent="0.25">
      <c r="A354" s="3" t="s">
        <v>52</v>
      </c>
      <c r="B354" s="6" t="s">
        <v>4469</v>
      </c>
      <c r="C354" s="6" t="s">
        <v>4470</v>
      </c>
      <c r="D354" s="6" t="s">
        <v>4471</v>
      </c>
      <c r="E354" s="6" t="s">
        <v>1664</v>
      </c>
      <c r="F354" s="3">
        <v>2008</v>
      </c>
      <c r="G354" s="6" t="s">
        <v>4472</v>
      </c>
    </row>
    <row r="355" spans="1:7" x14ac:dyDescent="0.25">
      <c r="A355" s="17" t="s">
        <v>52</v>
      </c>
      <c r="B355" s="18" t="s">
        <v>4523</v>
      </c>
      <c r="C355" s="18" t="s">
        <v>4524</v>
      </c>
      <c r="D355" s="18"/>
      <c r="E355" s="18" t="s">
        <v>1664</v>
      </c>
      <c r="F355" s="17">
        <v>2009</v>
      </c>
      <c r="G355" s="18" t="s">
        <v>4525</v>
      </c>
    </row>
    <row r="356" spans="1:7" x14ac:dyDescent="0.25">
      <c r="A356" s="3" t="s">
        <v>245</v>
      </c>
      <c r="B356" s="6" t="s">
        <v>4523</v>
      </c>
      <c r="C356" s="6" t="s">
        <v>4524</v>
      </c>
      <c r="D356" s="6"/>
      <c r="E356" s="6" t="s">
        <v>1664</v>
      </c>
      <c r="F356" s="3">
        <v>2011</v>
      </c>
      <c r="G356" s="6" t="s">
        <v>4711</v>
      </c>
    </row>
    <row r="357" spans="1:7" x14ac:dyDescent="0.25">
      <c r="A357" s="3" t="s">
        <v>52</v>
      </c>
      <c r="B357" s="22" t="s">
        <v>4923</v>
      </c>
      <c r="C357" s="6" t="s">
        <v>4924</v>
      </c>
      <c r="D357" s="6" t="s">
        <v>4925</v>
      </c>
      <c r="E357" s="6" t="s">
        <v>1664</v>
      </c>
      <c r="F357" s="3">
        <v>2013</v>
      </c>
      <c r="G357" s="6" t="s">
        <v>4926</v>
      </c>
    </row>
    <row r="358" spans="1:7" x14ac:dyDescent="0.25">
      <c r="A358" s="24" t="s">
        <v>245</v>
      </c>
      <c r="B358" s="25" t="s">
        <v>4469</v>
      </c>
      <c r="C358" s="26" t="s">
        <v>4471</v>
      </c>
      <c r="D358" s="26" t="s">
        <v>5024</v>
      </c>
      <c r="E358" s="26" t="s">
        <v>1664</v>
      </c>
      <c r="F358" s="24">
        <v>2014</v>
      </c>
      <c r="G358" s="27" t="s">
        <v>5025</v>
      </c>
    </row>
    <row r="359" spans="1:7" x14ac:dyDescent="0.25">
      <c r="A359" s="24"/>
      <c r="B359" s="25"/>
      <c r="C359" s="26"/>
      <c r="D359" s="26"/>
      <c r="E359" s="26"/>
      <c r="F359" s="24"/>
      <c r="G359" s="27"/>
    </row>
    <row r="360" spans="1:7" x14ac:dyDescent="0.25">
      <c r="A360" s="3" t="s">
        <v>79</v>
      </c>
      <c r="B360" s="18" t="s">
        <v>474</v>
      </c>
      <c r="C360" s="6" t="s">
        <v>9</v>
      </c>
      <c r="D360" s="6" t="s">
        <v>239</v>
      </c>
      <c r="E360" s="6" t="s">
        <v>174</v>
      </c>
      <c r="F360" s="3">
        <v>1951</v>
      </c>
      <c r="G360" s="6" t="s">
        <v>475</v>
      </c>
    </row>
    <row r="361" spans="1:7" x14ac:dyDescent="0.25">
      <c r="A361" s="3" t="s">
        <v>79</v>
      </c>
      <c r="B361" s="18" t="s">
        <v>490</v>
      </c>
      <c r="C361" s="6" t="s">
        <v>20</v>
      </c>
      <c r="D361" s="6" t="s">
        <v>461</v>
      </c>
      <c r="E361" s="6" t="s">
        <v>174</v>
      </c>
      <c r="F361" s="3">
        <v>1952</v>
      </c>
      <c r="G361" s="6" t="s">
        <v>491</v>
      </c>
    </row>
    <row r="362" spans="1:7" x14ac:dyDescent="0.25">
      <c r="A362" s="3" t="s">
        <v>245</v>
      </c>
      <c r="B362" s="6" t="s">
        <v>474</v>
      </c>
      <c r="C362" s="6" t="s">
        <v>9</v>
      </c>
      <c r="D362" s="6" t="s">
        <v>239</v>
      </c>
      <c r="E362" s="6" t="s">
        <v>174</v>
      </c>
      <c r="F362" s="3">
        <v>1956</v>
      </c>
      <c r="G362" s="6" t="s">
        <v>586</v>
      </c>
    </row>
    <row r="363" spans="1:7" x14ac:dyDescent="0.25">
      <c r="A363" s="3" t="s">
        <v>79</v>
      </c>
      <c r="B363" s="6" t="s">
        <v>505</v>
      </c>
      <c r="C363" s="6" t="s">
        <v>113</v>
      </c>
      <c r="D363" s="6" t="s">
        <v>229</v>
      </c>
      <c r="E363" s="6" t="s">
        <v>174</v>
      </c>
      <c r="F363" s="3">
        <v>1963</v>
      </c>
      <c r="G363" s="6" t="s">
        <v>801</v>
      </c>
    </row>
    <row r="364" spans="1:7" x14ac:dyDescent="0.25">
      <c r="A364" s="3" t="s">
        <v>6</v>
      </c>
      <c r="B364" s="6" t="s">
        <v>719</v>
      </c>
      <c r="C364" s="6" t="s">
        <v>818</v>
      </c>
      <c r="D364" s="6"/>
      <c r="E364" s="6" t="s">
        <v>174</v>
      </c>
      <c r="F364" s="3">
        <v>1963</v>
      </c>
      <c r="G364" s="6" t="s">
        <v>819</v>
      </c>
    </row>
    <row r="365" spans="1:7" x14ac:dyDescent="0.25">
      <c r="A365" s="3" t="s">
        <v>245</v>
      </c>
      <c r="B365" s="6" t="s">
        <v>995</v>
      </c>
      <c r="C365" s="6" t="s">
        <v>109</v>
      </c>
      <c r="D365" s="6" t="s">
        <v>553</v>
      </c>
      <c r="E365" s="6" t="s">
        <v>174</v>
      </c>
      <c r="F365" s="3">
        <v>1967</v>
      </c>
      <c r="G365" s="6" t="s">
        <v>996</v>
      </c>
    </row>
    <row r="366" spans="1:7" x14ac:dyDescent="0.25">
      <c r="A366" s="3" t="s">
        <v>6</v>
      </c>
      <c r="B366" s="6" t="s">
        <v>763</v>
      </c>
      <c r="C366" s="6" t="s">
        <v>591</v>
      </c>
      <c r="D366" s="6" t="s">
        <v>719</v>
      </c>
      <c r="E366" s="6" t="s">
        <v>764</v>
      </c>
      <c r="F366" s="3">
        <v>1962</v>
      </c>
      <c r="G366" s="6" t="s">
        <v>765</v>
      </c>
    </row>
    <row r="367" spans="1:7" x14ac:dyDescent="0.25">
      <c r="A367" s="3"/>
      <c r="B367" s="6"/>
      <c r="C367" s="6"/>
      <c r="D367" s="6"/>
      <c r="E367" s="6"/>
      <c r="F367" s="3"/>
      <c r="G367" s="6"/>
    </row>
    <row r="368" spans="1:7" x14ac:dyDescent="0.25">
      <c r="A368" s="3" t="s">
        <v>52</v>
      </c>
      <c r="B368" s="6" t="s">
        <v>3752</v>
      </c>
      <c r="C368" s="6" t="s">
        <v>3753</v>
      </c>
      <c r="D368" s="6" t="s">
        <v>3754</v>
      </c>
      <c r="E368" s="6" t="s">
        <v>782</v>
      </c>
      <c r="F368" s="3">
        <v>2001</v>
      </c>
      <c r="G368" s="6" t="s">
        <v>3755</v>
      </c>
    </row>
    <row r="369" spans="1:7" x14ac:dyDescent="0.25">
      <c r="A369" s="3" t="s">
        <v>52</v>
      </c>
      <c r="B369" s="6" t="s">
        <v>1738</v>
      </c>
      <c r="C369" s="6" t="s">
        <v>2236</v>
      </c>
      <c r="D369" s="6" t="s">
        <v>2811</v>
      </c>
      <c r="E369" s="6" t="s">
        <v>782</v>
      </c>
      <c r="F369" s="3">
        <v>2002</v>
      </c>
      <c r="G369" s="6" t="s">
        <v>3855</v>
      </c>
    </row>
    <row r="370" spans="1:7" x14ac:dyDescent="0.25">
      <c r="A370" s="3" t="s">
        <v>52</v>
      </c>
      <c r="B370" s="6" t="s">
        <v>3909</v>
      </c>
      <c r="C370" s="6" t="s">
        <v>8</v>
      </c>
      <c r="D370" s="6" t="s">
        <v>109</v>
      </c>
      <c r="E370" s="6" t="s">
        <v>782</v>
      </c>
      <c r="F370" s="3">
        <v>2002</v>
      </c>
      <c r="G370" s="6" t="s">
        <v>3910</v>
      </c>
    </row>
    <row r="371" spans="1:7" x14ac:dyDescent="0.25">
      <c r="A371" s="3" t="s">
        <v>52</v>
      </c>
      <c r="B371" s="6" t="s">
        <v>4253</v>
      </c>
      <c r="C371" s="6" t="s">
        <v>4254</v>
      </c>
      <c r="D371" s="6"/>
      <c r="E371" s="6" t="s">
        <v>782</v>
      </c>
      <c r="F371" s="3">
        <v>2006</v>
      </c>
      <c r="G371" s="6" t="s">
        <v>4255</v>
      </c>
    </row>
    <row r="372" spans="1:7" x14ac:dyDescent="0.25">
      <c r="A372" s="3" t="s">
        <v>52</v>
      </c>
      <c r="B372" s="6" t="s">
        <v>4335</v>
      </c>
      <c r="C372" s="6" t="s">
        <v>3267</v>
      </c>
      <c r="D372" s="6"/>
      <c r="E372" s="6" t="s">
        <v>782</v>
      </c>
      <c r="F372" s="3">
        <v>2007</v>
      </c>
      <c r="G372" s="6" t="s">
        <v>4336</v>
      </c>
    </row>
    <row r="373" spans="1:7" x14ac:dyDescent="0.25">
      <c r="A373" s="3" t="s">
        <v>52</v>
      </c>
      <c r="B373" s="6" t="s">
        <v>1695</v>
      </c>
      <c r="C373" s="6" t="s">
        <v>1911</v>
      </c>
      <c r="D373" s="6" t="s">
        <v>520</v>
      </c>
      <c r="E373" s="6" t="s">
        <v>782</v>
      </c>
      <c r="F373" s="3">
        <v>2010</v>
      </c>
      <c r="G373" s="6" t="s">
        <v>4587</v>
      </c>
    </row>
    <row r="374" spans="1:7" x14ac:dyDescent="0.25">
      <c r="A374" s="3" t="s">
        <v>52</v>
      </c>
      <c r="B374" s="6" t="s">
        <v>4603</v>
      </c>
      <c r="C374" s="6" t="s">
        <v>2119</v>
      </c>
      <c r="D374" s="6"/>
      <c r="E374" s="6" t="s">
        <v>782</v>
      </c>
      <c r="F374" s="3">
        <v>2010</v>
      </c>
      <c r="G374" s="6" t="s">
        <v>4604</v>
      </c>
    </row>
    <row r="375" spans="1:7" x14ac:dyDescent="0.25">
      <c r="A375" s="3" t="s">
        <v>52</v>
      </c>
      <c r="B375" s="6" t="s">
        <v>4611</v>
      </c>
      <c r="C375" s="6" t="s">
        <v>655</v>
      </c>
      <c r="D375" s="6"/>
      <c r="E375" s="6" t="s">
        <v>782</v>
      </c>
      <c r="F375" s="3">
        <v>2010</v>
      </c>
      <c r="G375" s="6" t="s">
        <v>4612</v>
      </c>
    </row>
    <row r="376" spans="1:7" x14ac:dyDescent="0.25">
      <c r="A376" s="3" t="s">
        <v>245</v>
      </c>
      <c r="B376" s="6" t="s">
        <v>4715</v>
      </c>
      <c r="C376" s="6" t="s">
        <v>4700</v>
      </c>
      <c r="D376" s="6"/>
      <c r="E376" s="6" t="s">
        <v>782</v>
      </c>
      <c r="F376" s="3">
        <v>2011</v>
      </c>
      <c r="G376" s="6" t="s">
        <v>4716</v>
      </c>
    </row>
    <row r="377" spans="1:7" x14ac:dyDescent="0.25">
      <c r="A377" s="3" t="s">
        <v>52</v>
      </c>
      <c r="B377" s="22" t="s">
        <v>4802</v>
      </c>
      <c r="C377" s="6" t="s">
        <v>1920</v>
      </c>
      <c r="D377" s="6" t="s">
        <v>4803</v>
      </c>
      <c r="E377" s="6" t="s">
        <v>782</v>
      </c>
      <c r="F377" s="3">
        <v>2012</v>
      </c>
      <c r="G377" s="6" t="s">
        <v>4804</v>
      </c>
    </row>
    <row r="378" spans="1:7" x14ac:dyDescent="0.25">
      <c r="A378" s="3" t="s">
        <v>52</v>
      </c>
      <c r="B378" s="22" t="s">
        <v>4914</v>
      </c>
      <c r="C378" s="6" t="s">
        <v>4915</v>
      </c>
      <c r="D378" s="6" t="s">
        <v>4916</v>
      </c>
      <c r="E378" s="6" t="s">
        <v>782</v>
      </c>
      <c r="F378" s="3">
        <v>2013</v>
      </c>
      <c r="G378" s="6" t="s">
        <v>4917</v>
      </c>
    </row>
    <row r="379" spans="1:7" x14ac:dyDescent="0.25">
      <c r="A379" s="24" t="s">
        <v>52</v>
      </c>
      <c r="B379" s="25" t="s">
        <v>4998</v>
      </c>
      <c r="C379" s="26" t="s">
        <v>4999</v>
      </c>
      <c r="D379" s="26" t="s">
        <v>3939</v>
      </c>
      <c r="E379" s="26" t="s">
        <v>782</v>
      </c>
      <c r="F379" s="24">
        <v>2014</v>
      </c>
      <c r="G379" s="27" t="s">
        <v>5000</v>
      </c>
    </row>
    <row r="380" spans="1:7" x14ac:dyDescent="0.25">
      <c r="A380" s="30" t="s">
        <v>52</v>
      </c>
      <c r="B380" s="31" t="s">
        <v>1292</v>
      </c>
      <c r="C380" s="32" t="s">
        <v>3899</v>
      </c>
      <c r="D380" s="32"/>
      <c r="E380" s="32" t="s">
        <v>782</v>
      </c>
      <c r="F380" s="30">
        <v>2016</v>
      </c>
      <c r="G380" s="23" t="s">
        <v>5111</v>
      </c>
    </row>
    <row r="381" spans="1:7" x14ac:dyDescent="0.25">
      <c r="A381" s="30" t="s">
        <v>52</v>
      </c>
      <c r="B381" s="32" t="s">
        <v>5221</v>
      </c>
      <c r="C381" s="32" t="s">
        <v>2325</v>
      </c>
      <c r="D381" s="32"/>
      <c r="E381" s="32" t="s">
        <v>782</v>
      </c>
      <c r="F381" s="30">
        <v>2018</v>
      </c>
      <c r="G381" s="12" t="s">
        <v>5222</v>
      </c>
    </row>
    <row r="382" spans="1:7" ht="15.75" x14ac:dyDescent="0.25">
      <c r="A382" s="35" t="s">
        <v>52</v>
      </c>
      <c r="B382" s="36" t="s">
        <v>5294</v>
      </c>
      <c r="C382" s="36" t="s">
        <v>5295</v>
      </c>
      <c r="D382" s="36"/>
      <c r="E382" s="36" t="s">
        <v>782</v>
      </c>
      <c r="F382" s="35">
        <v>2019</v>
      </c>
      <c r="G382" s="38" t="s">
        <v>5297</v>
      </c>
    </row>
    <row r="383" spans="1:7" ht="15.75" x14ac:dyDescent="0.25">
      <c r="A383" s="40" t="s">
        <v>52</v>
      </c>
      <c r="B383" s="42" t="s">
        <v>4299</v>
      </c>
      <c r="C383" s="41" t="s">
        <v>2150</v>
      </c>
      <c r="D383" s="40"/>
      <c r="E383" s="41" t="s">
        <v>782</v>
      </c>
      <c r="F383" s="43">
        <v>2021</v>
      </c>
      <c r="G383" s="54" t="s">
        <v>5397</v>
      </c>
    </row>
    <row r="384" spans="1:7" ht="15.75" x14ac:dyDescent="0.25">
      <c r="A384" s="40" t="s">
        <v>52</v>
      </c>
      <c r="B384" s="45" t="s">
        <v>5414</v>
      </c>
      <c r="C384" s="41" t="s">
        <v>4888</v>
      </c>
      <c r="D384" s="41"/>
      <c r="E384" s="41" t="s">
        <v>782</v>
      </c>
      <c r="F384" s="40">
        <v>2021</v>
      </c>
      <c r="G384" s="45" t="s">
        <v>5415</v>
      </c>
    </row>
    <row r="385" spans="1:7" x14ac:dyDescent="0.25">
      <c r="A385" s="3" t="s">
        <v>52</v>
      </c>
      <c r="B385" s="6" t="s">
        <v>3995</v>
      </c>
      <c r="C385" s="6" t="s">
        <v>1844</v>
      </c>
      <c r="D385" s="6" t="s">
        <v>549</v>
      </c>
      <c r="E385" s="6" t="s">
        <v>3996</v>
      </c>
      <c r="F385" s="3">
        <v>2003</v>
      </c>
      <c r="G385" s="6" t="s">
        <v>3997</v>
      </c>
    </row>
    <row r="386" spans="1:7" x14ac:dyDescent="0.25">
      <c r="A386" s="3" t="s">
        <v>52</v>
      </c>
      <c r="B386" s="6" t="s">
        <v>4072</v>
      </c>
      <c r="C386" s="6" t="s">
        <v>1314</v>
      </c>
      <c r="D386" s="6" t="s">
        <v>466</v>
      </c>
      <c r="E386" s="6" t="s">
        <v>3996</v>
      </c>
      <c r="F386" s="3">
        <v>2004</v>
      </c>
      <c r="G386" s="6" t="s">
        <v>4073</v>
      </c>
    </row>
    <row r="387" spans="1:7" x14ac:dyDescent="0.25">
      <c r="A387" s="3"/>
      <c r="B387" s="6"/>
      <c r="C387" s="6"/>
      <c r="D387" s="6"/>
      <c r="E387" s="6"/>
      <c r="F387" s="3"/>
      <c r="G387" s="6"/>
    </row>
    <row r="388" spans="1:7" x14ac:dyDescent="0.25">
      <c r="A388" s="3" t="s">
        <v>52</v>
      </c>
      <c r="B388" s="6" t="s">
        <v>1684</v>
      </c>
      <c r="C388" s="6" t="s">
        <v>1685</v>
      </c>
      <c r="D388" s="6" t="s">
        <v>467</v>
      </c>
      <c r="E388" s="6" t="s">
        <v>1686</v>
      </c>
      <c r="F388" s="3">
        <v>1978</v>
      </c>
      <c r="G388" s="6" t="s">
        <v>1687</v>
      </c>
    </row>
    <row r="389" spans="1:7" x14ac:dyDescent="0.25">
      <c r="A389" s="3" t="s">
        <v>52</v>
      </c>
      <c r="B389" s="6" t="s">
        <v>1773</v>
      </c>
      <c r="C389" s="6" t="s">
        <v>1739</v>
      </c>
      <c r="D389" s="6" t="s">
        <v>487</v>
      </c>
      <c r="E389" s="6" t="s">
        <v>1686</v>
      </c>
      <c r="F389" s="3">
        <v>1979</v>
      </c>
      <c r="G389" s="6" t="s">
        <v>1774</v>
      </c>
    </row>
    <row r="390" spans="1:7" x14ac:dyDescent="0.25">
      <c r="A390" s="3" t="s">
        <v>245</v>
      </c>
      <c r="B390" s="6" t="s">
        <v>2072</v>
      </c>
      <c r="C390" s="11" t="s">
        <v>1999</v>
      </c>
      <c r="D390" s="11" t="s">
        <v>2073</v>
      </c>
      <c r="E390" s="11" t="s">
        <v>1686</v>
      </c>
      <c r="F390" s="3">
        <v>1981</v>
      </c>
      <c r="G390" s="6" t="s">
        <v>2074</v>
      </c>
    </row>
    <row r="391" spans="1:7" x14ac:dyDescent="0.25">
      <c r="A391" s="3" t="s">
        <v>245</v>
      </c>
      <c r="B391" s="6" t="s">
        <v>1974</v>
      </c>
      <c r="C391" s="11" t="s">
        <v>2097</v>
      </c>
      <c r="D391" s="11" t="s">
        <v>1177</v>
      </c>
      <c r="E391" s="11" t="s">
        <v>1686</v>
      </c>
      <c r="F391" s="3">
        <v>1981</v>
      </c>
      <c r="G391" s="6" t="s">
        <v>2098</v>
      </c>
    </row>
    <row r="392" spans="1:7" x14ac:dyDescent="0.25">
      <c r="A392" s="3" t="s">
        <v>52</v>
      </c>
      <c r="B392" s="18" t="s">
        <v>2366</v>
      </c>
      <c r="C392" s="22" t="s">
        <v>1685</v>
      </c>
      <c r="D392" s="22" t="s">
        <v>2367</v>
      </c>
      <c r="E392" s="22" t="s">
        <v>1686</v>
      </c>
      <c r="F392" s="3">
        <v>1984</v>
      </c>
      <c r="G392" s="6" t="s">
        <v>2368</v>
      </c>
    </row>
    <row r="393" spans="1:7" x14ac:dyDescent="0.25">
      <c r="A393" s="3" t="s">
        <v>245</v>
      </c>
      <c r="B393" s="22" t="s">
        <v>2478</v>
      </c>
      <c r="C393" s="22" t="s">
        <v>2363</v>
      </c>
      <c r="D393" s="18"/>
      <c r="E393" s="18" t="s">
        <v>1686</v>
      </c>
      <c r="F393" s="3">
        <v>1985</v>
      </c>
      <c r="G393" s="6" t="s">
        <v>2479</v>
      </c>
    </row>
    <row r="394" spans="1:7" x14ac:dyDescent="0.25">
      <c r="A394" s="3" t="s">
        <v>245</v>
      </c>
      <c r="B394" s="18" t="s">
        <v>2594</v>
      </c>
      <c r="C394" s="22" t="s">
        <v>309</v>
      </c>
      <c r="D394" s="22" t="s">
        <v>1177</v>
      </c>
      <c r="E394" s="22" t="s">
        <v>1686</v>
      </c>
      <c r="F394" s="3">
        <v>1986</v>
      </c>
      <c r="G394" s="6" t="s">
        <v>2595</v>
      </c>
    </row>
    <row r="395" spans="1:7" x14ac:dyDescent="0.25">
      <c r="A395" s="3" t="s">
        <v>52</v>
      </c>
      <c r="B395" s="18" t="s">
        <v>2619</v>
      </c>
      <c r="C395" s="22" t="s">
        <v>2269</v>
      </c>
      <c r="D395" s="22" t="s">
        <v>774</v>
      </c>
      <c r="E395" s="22" t="s">
        <v>1686</v>
      </c>
      <c r="F395" s="3">
        <v>1987</v>
      </c>
      <c r="G395" s="6" t="s">
        <v>2620</v>
      </c>
    </row>
    <row r="396" spans="1:7" x14ac:dyDescent="0.25">
      <c r="A396" s="3" t="s">
        <v>52</v>
      </c>
      <c r="B396" s="18" t="s">
        <v>2673</v>
      </c>
      <c r="C396" s="22" t="s">
        <v>2131</v>
      </c>
      <c r="D396" s="22" t="s">
        <v>466</v>
      </c>
      <c r="E396" s="22" t="s">
        <v>1686</v>
      </c>
      <c r="F396" s="3">
        <v>1988</v>
      </c>
      <c r="G396" s="6" t="s">
        <v>2674</v>
      </c>
    </row>
    <row r="397" spans="1:7" x14ac:dyDescent="0.25">
      <c r="A397" s="3" t="s">
        <v>52</v>
      </c>
      <c r="B397" s="18" t="s">
        <v>260</v>
      </c>
      <c r="C397" s="22" t="s">
        <v>2145</v>
      </c>
      <c r="D397" s="22" t="s">
        <v>3000</v>
      </c>
      <c r="E397" s="22" t="s">
        <v>1686</v>
      </c>
      <c r="F397" s="3">
        <v>1992</v>
      </c>
      <c r="G397" s="6" t="s">
        <v>3001</v>
      </c>
    </row>
    <row r="398" spans="1:7" x14ac:dyDescent="0.25">
      <c r="A398" s="3" t="s">
        <v>245</v>
      </c>
      <c r="B398" s="6" t="s">
        <v>3130</v>
      </c>
      <c r="C398" s="6" t="s">
        <v>896</v>
      </c>
      <c r="D398" s="6" t="s">
        <v>774</v>
      </c>
      <c r="E398" s="6" t="s">
        <v>1686</v>
      </c>
      <c r="F398" s="3">
        <v>1993</v>
      </c>
      <c r="G398" s="6" t="s">
        <v>3131</v>
      </c>
    </row>
    <row r="399" spans="1:7" x14ac:dyDescent="0.25">
      <c r="A399" s="3" t="s">
        <v>52</v>
      </c>
      <c r="B399" s="6" t="s">
        <v>3187</v>
      </c>
      <c r="C399" s="6" t="s">
        <v>2882</v>
      </c>
      <c r="D399" s="6" t="s">
        <v>3188</v>
      </c>
      <c r="E399" s="6" t="s">
        <v>1686</v>
      </c>
      <c r="F399" s="3">
        <v>1994</v>
      </c>
      <c r="G399" s="6" t="s">
        <v>3189</v>
      </c>
    </row>
    <row r="400" spans="1:7" x14ac:dyDescent="0.25">
      <c r="A400" s="3" t="s">
        <v>245</v>
      </c>
      <c r="B400" s="6" t="s">
        <v>2359</v>
      </c>
      <c r="C400" s="6" t="s">
        <v>3236</v>
      </c>
      <c r="D400" s="6" t="s">
        <v>3237</v>
      </c>
      <c r="E400" s="6" t="s">
        <v>1686</v>
      </c>
      <c r="F400" s="3">
        <v>1994</v>
      </c>
      <c r="G400" s="6" t="s">
        <v>3238</v>
      </c>
    </row>
    <row r="401" spans="1:7" x14ac:dyDescent="0.25">
      <c r="A401" s="3" t="s">
        <v>52</v>
      </c>
      <c r="B401" s="6" t="s">
        <v>3438</v>
      </c>
      <c r="C401" s="6" t="s">
        <v>238</v>
      </c>
      <c r="D401" s="6" t="s">
        <v>3439</v>
      </c>
      <c r="E401" s="6" t="s">
        <v>1686</v>
      </c>
      <c r="F401" s="3">
        <v>1997</v>
      </c>
      <c r="G401" s="6" t="s">
        <v>3440</v>
      </c>
    </row>
    <row r="402" spans="1:7" x14ac:dyDescent="0.25">
      <c r="A402" s="3" t="s">
        <v>52</v>
      </c>
      <c r="B402" s="6" t="s">
        <v>3443</v>
      </c>
      <c r="C402" s="6" t="s">
        <v>309</v>
      </c>
      <c r="D402" s="6" t="s">
        <v>3444</v>
      </c>
      <c r="E402" s="6" t="s">
        <v>1686</v>
      </c>
      <c r="F402" s="3">
        <v>1997</v>
      </c>
      <c r="G402" s="6" t="s">
        <v>3445</v>
      </c>
    </row>
    <row r="403" spans="1:7" x14ac:dyDescent="0.25">
      <c r="A403" s="3" t="s">
        <v>245</v>
      </c>
      <c r="B403" s="6" t="s">
        <v>3490</v>
      </c>
      <c r="C403" s="6" t="s">
        <v>3491</v>
      </c>
      <c r="D403" s="6" t="s">
        <v>467</v>
      </c>
      <c r="E403" s="6" t="s">
        <v>1686</v>
      </c>
      <c r="F403" s="3">
        <v>1997</v>
      </c>
      <c r="G403" s="6" t="s">
        <v>3492</v>
      </c>
    </row>
    <row r="404" spans="1:7" x14ac:dyDescent="0.25">
      <c r="A404" s="3" t="s">
        <v>52</v>
      </c>
      <c r="B404" s="6" t="s">
        <v>3544</v>
      </c>
      <c r="C404" s="6" t="s">
        <v>239</v>
      </c>
      <c r="D404" s="6" t="s">
        <v>3545</v>
      </c>
      <c r="E404" s="6" t="s">
        <v>1686</v>
      </c>
      <c r="F404" s="3">
        <v>1998</v>
      </c>
      <c r="G404" s="6" t="s">
        <v>3546</v>
      </c>
    </row>
    <row r="405" spans="1:7" x14ac:dyDescent="0.25">
      <c r="A405" s="3" t="s">
        <v>245</v>
      </c>
      <c r="B405" s="6" t="s">
        <v>3438</v>
      </c>
      <c r="C405" s="6" t="s">
        <v>238</v>
      </c>
      <c r="D405" s="6" t="s">
        <v>3439</v>
      </c>
      <c r="E405" s="6" t="s">
        <v>1686</v>
      </c>
      <c r="F405" s="3">
        <v>2000</v>
      </c>
      <c r="G405" s="6" t="s">
        <v>3714</v>
      </c>
    </row>
    <row r="406" spans="1:7" x14ac:dyDescent="0.25">
      <c r="A406" s="3" t="s">
        <v>245</v>
      </c>
      <c r="B406" s="6" t="s">
        <v>3728</v>
      </c>
      <c r="C406" s="6" t="s">
        <v>1314</v>
      </c>
      <c r="D406" s="6" t="s">
        <v>1658</v>
      </c>
      <c r="E406" s="6" t="s">
        <v>1686</v>
      </c>
      <c r="F406" s="3">
        <v>2000</v>
      </c>
      <c r="G406" s="6" t="s">
        <v>3729</v>
      </c>
    </row>
    <row r="407" spans="1:7" x14ac:dyDescent="0.25">
      <c r="A407" s="3" t="s">
        <v>52</v>
      </c>
      <c r="B407" s="6" t="s">
        <v>3871</v>
      </c>
      <c r="C407" s="6" t="s">
        <v>141</v>
      </c>
      <c r="D407" s="6" t="s">
        <v>520</v>
      </c>
      <c r="E407" s="6" t="s">
        <v>1686</v>
      </c>
      <c r="F407" s="3">
        <v>2002</v>
      </c>
      <c r="G407" s="6" t="s">
        <v>3872</v>
      </c>
    </row>
    <row r="408" spans="1:7" x14ac:dyDescent="0.25">
      <c r="A408" s="3" t="s">
        <v>245</v>
      </c>
      <c r="B408" s="6" t="s">
        <v>3544</v>
      </c>
      <c r="C408" s="6" t="s">
        <v>239</v>
      </c>
      <c r="D408" s="6" t="s">
        <v>3545</v>
      </c>
      <c r="E408" s="6" t="s">
        <v>1686</v>
      </c>
      <c r="F408" s="3">
        <v>2002</v>
      </c>
      <c r="G408" s="6" t="s">
        <v>3936</v>
      </c>
    </row>
    <row r="409" spans="1:7" x14ac:dyDescent="0.25">
      <c r="A409" s="3" t="s">
        <v>245</v>
      </c>
      <c r="B409" s="6" t="s">
        <v>143</v>
      </c>
      <c r="C409" s="6" t="s">
        <v>2363</v>
      </c>
      <c r="D409" s="6" t="s">
        <v>1921</v>
      </c>
      <c r="E409" s="6" t="s">
        <v>1686</v>
      </c>
      <c r="F409" s="3">
        <v>2003</v>
      </c>
      <c r="G409" s="6" t="s">
        <v>4016</v>
      </c>
    </row>
    <row r="410" spans="1:7" x14ac:dyDescent="0.25">
      <c r="A410" s="3" t="s">
        <v>52</v>
      </c>
      <c r="B410" s="6" t="s">
        <v>4076</v>
      </c>
      <c r="C410" s="6" t="s">
        <v>2352</v>
      </c>
      <c r="D410" s="6" t="s">
        <v>2795</v>
      </c>
      <c r="E410" s="6" t="s">
        <v>1686</v>
      </c>
      <c r="F410" s="3">
        <v>2004</v>
      </c>
      <c r="G410" s="6" t="s">
        <v>4077</v>
      </c>
    </row>
    <row r="411" spans="1:7" x14ac:dyDescent="0.25">
      <c r="A411" s="3" t="s">
        <v>245</v>
      </c>
      <c r="B411" s="6" t="s">
        <v>3871</v>
      </c>
      <c r="C411" s="6" t="s">
        <v>141</v>
      </c>
      <c r="D411" s="6" t="s">
        <v>165</v>
      </c>
      <c r="E411" s="6" t="s">
        <v>1686</v>
      </c>
      <c r="F411" s="3">
        <v>2006</v>
      </c>
      <c r="G411" s="6" t="s">
        <v>4308</v>
      </c>
    </row>
    <row r="412" spans="1:7" x14ac:dyDescent="0.25">
      <c r="A412" s="3" t="s">
        <v>52</v>
      </c>
      <c r="B412" s="6" t="s">
        <v>3053</v>
      </c>
      <c r="C412" s="6" t="s">
        <v>3054</v>
      </c>
      <c r="D412" s="6" t="s">
        <v>463</v>
      </c>
      <c r="E412" s="6" t="s">
        <v>3055</v>
      </c>
      <c r="F412" s="3">
        <v>1993</v>
      </c>
      <c r="G412" s="6" t="s">
        <v>3056</v>
      </c>
    </row>
    <row r="413" spans="1:7" x14ac:dyDescent="0.25">
      <c r="A413" s="3"/>
      <c r="B413" s="6"/>
      <c r="C413" s="6"/>
      <c r="D413" s="6"/>
      <c r="E413" s="6"/>
      <c r="F413" s="3"/>
      <c r="G413" s="6"/>
    </row>
    <row r="414" spans="1:7" x14ac:dyDescent="0.25">
      <c r="A414" s="3" t="s">
        <v>79</v>
      </c>
      <c r="B414" s="6" t="s">
        <v>168</v>
      </c>
      <c r="C414" s="6" t="s">
        <v>28</v>
      </c>
      <c r="D414" s="6" t="s">
        <v>438</v>
      </c>
      <c r="E414" s="6" t="s">
        <v>379</v>
      </c>
      <c r="F414" s="3">
        <v>1957</v>
      </c>
      <c r="G414" s="6" t="s">
        <v>587</v>
      </c>
    </row>
    <row r="415" spans="1:7" x14ac:dyDescent="0.25">
      <c r="A415" s="3" t="s">
        <v>79</v>
      </c>
      <c r="B415" s="6" t="s">
        <v>639</v>
      </c>
      <c r="C415" s="6" t="s">
        <v>54</v>
      </c>
      <c r="D415" s="6" t="s">
        <v>272</v>
      </c>
      <c r="E415" s="6" t="s">
        <v>379</v>
      </c>
      <c r="F415" s="3">
        <v>1959</v>
      </c>
      <c r="G415" s="6" t="s">
        <v>640</v>
      </c>
    </row>
    <row r="416" spans="1:7" x14ac:dyDescent="0.25">
      <c r="A416" s="3" t="s">
        <v>79</v>
      </c>
      <c r="B416" s="6" t="s">
        <v>650</v>
      </c>
      <c r="C416" s="6" t="s">
        <v>651</v>
      </c>
      <c r="D416" s="6" t="s">
        <v>652</v>
      </c>
      <c r="E416" s="6" t="s">
        <v>379</v>
      </c>
      <c r="F416" s="3">
        <v>1960</v>
      </c>
      <c r="G416" s="6" t="s">
        <v>653</v>
      </c>
    </row>
    <row r="417" spans="1:7" x14ac:dyDescent="0.25">
      <c r="A417" s="3" t="s">
        <v>79</v>
      </c>
      <c r="B417" s="6" t="s">
        <v>657</v>
      </c>
      <c r="C417" s="6" t="s">
        <v>658</v>
      </c>
      <c r="D417" s="6" t="s">
        <v>58</v>
      </c>
      <c r="E417" s="6" t="s">
        <v>379</v>
      </c>
      <c r="F417" s="3">
        <v>1960</v>
      </c>
      <c r="G417" s="6" t="s">
        <v>659</v>
      </c>
    </row>
    <row r="418" spans="1:7" x14ac:dyDescent="0.25">
      <c r="A418" s="3" t="s">
        <v>79</v>
      </c>
      <c r="B418" s="6" t="s">
        <v>675</v>
      </c>
      <c r="C418" s="6" t="s">
        <v>676</v>
      </c>
      <c r="D418" s="6"/>
      <c r="E418" s="6" t="s">
        <v>379</v>
      </c>
      <c r="F418" s="3">
        <v>1961</v>
      </c>
      <c r="G418" s="6" t="s">
        <v>677</v>
      </c>
    </row>
    <row r="419" spans="1:7" x14ac:dyDescent="0.25">
      <c r="A419" s="3" t="s">
        <v>79</v>
      </c>
      <c r="B419" s="6" t="s">
        <v>694</v>
      </c>
      <c r="C419" s="6" t="s">
        <v>695</v>
      </c>
      <c r="D419" s="6" t="s">
        <v>696</v>
      </c>
      <c r="E419" s="6" t="s">
        <v>379</v>
      </c>
      <c r="F419" s="3">
        <v>1961</v>
      </c>
      <c r="G419" s="6" t="s">
        <v>697</v>
      </c>
    </row>
    <row r="420" spans="1:7" x14ac:dyDescent="0.25">
      <c r="A420" s="3" t="s">
        <v>79</v>
      </c>
      <c r="B420" s="6" t="s">
        <v>390</v>
      </c>
      <c r="C420" s="6" t="s">
        <v>309</v>
      </c>
      <c r="D420" s="6" t="s">
        <v>732</v>
      </c>
      <c r="E420" s="6" t="s">
        <v>379</v>
      </c>
      <c r="F420" s="3">
        <v>1962</v>
      </c>
      <c r="G420" s="6" t="s">
        <v>733</v>
      </c>
    </row>
    <row r="421" spans="1:7" x14ac:dyDescent="0.25">
      <c r="A421" s="3" t="s">
        <v>79</v>
      </c>
      <c r="B421" s="6" t="s">
        <v>758</v>
      </c>
      <c r="C421" s="6" t="s">
        <v>581</v>
      </c>
      <c r="D421" s="6" t="s">
        <v>759</v>
      </c>
      <c r="E421" s="6" t="s">
        <v>379</v>
      </c>
      <c r="F421" s="3">
        <v>1962</v>
      </c>
      <c r="G421" s="6" t="s">
        <v>760</v>
      </c>
    </row>
    <row r="422" spans="1:7" x14ac:dyDescent="0.25">
      <c r="A422" s="3" t="s">
        <v>79</v>
      </c>
      <c r="B422" s="6" t="s">
        <v>784</v>
      </c>
      <c r="C422" s="6" t="s">
        <v>785</v>
      </c>
      <c r="D422" s="6" t="s">
        <v>620</v>
      </c>
      <c r="E422" s="6" t="s">
        <v>379</v>
      </c>
      <c r="F422" s="3">
        <v>1963</v>
      </c>
      <c r="G422" s="6" t="s">
        <v>786</v>
      </c>
    </row>
    <row r="423" spans="1:7" x14ac:dyDescent="0.25">
      <c r="A423" s="3" t="s">
        <v>79</v>
      </c>
      <c r="B423" s="6" t="s">
        <v>796</v>
      </c>
      <c r="C423" s="6" t="s">
        <v>20</v>
      </c>
      <c r="D423" s="6" t="s">
        <v>797</v>
      </c>
      <c r="E423" s="6" t="s">
        <v>379</v>
      </c>
      <c r="F423" s="3">
        <v>1963</v>
      </c>
      <c r="G423" s="6" t="s">
        <v>798</v>
      </c>
    </row>
    <row r="424" spans="1:7" x14ac:dyDescent="0.25">
      <c r="A424" s="3" t="s">
        <v>245</v>
      </c>
      <c r="B424" s="6" t="s">
        <v>675</v>
      </c>
      <c r="C424" s="6" t="s">
        <v>676</v>
      </c>
      <c r="D424" s="6"/>
      <c r="E424" s="6" t="s">
        <v>379</v>
      </c>
      <c r="F424" s="3">
        <v>1963</v>
      </c>
      <c r="G424" s="6" t="s">
        <v>820</v>
      </c>
    </row>
    <row r="425" spans="1:7" x14ac:dyDescent="0.25">
      <c r="A425" s="3" t="s">
        <v>6</v>
      </c>
      <c r="B425" s="6" t="s">
        <v>730</v>
      </c>
      <c r="C425" s="6" t="s">
        <v>309</v>
      </c>
      <c r="D425" s="6" t="s">
        <v>861</v>
      </c>
      <c r="E425" s="6" t="s">
        <v>379</v>
      </c>
      <c r="F425" s="3">
        <v>1964</v>
      </c>
      <c r="G425" s="6" t="s">
        <v>862</v>
      </c>
    </row>
    <row r="426" spans="1:7" x14ac:dyDescent="0.25">
      <c r="A426" s="3" t="s">
        <v>79</v>
      </c>
      <c r="B426" s="6" t="s">
        <v>891</v>
      </c>
      <c r="C426" s="6" t="s">
        <v>892</v>
      </c>
      <c r="D426" s="6" t="s">
        <v>893</v>
      </c>
      <c r="E426" s="6" t="s">
        <v>379</v>
      </c>
      <c r="F426" s="3">
        <v>1965</v>
      </c>
      <c r="G426" s="6" t="s">
        <v>894</v>
      </c>
    </row>
    <row r="427" spans="1:7" x14ac:dyDescent="0.25">
      <c r="A427" s="3" t="s">
        <v>79</v>
      </c>
      <c r="B427" s="6" t="s">
        <v>919</v>
      </c>
      <c r="C427" s="6" t="s">
        <v>920</v>
      </c>
      <c r="D427" s="6" t="s">
        <v>921</v>
      </c>
      <c r="E427" s="6" t="s">
        <v>379</v>
      </c>
      <c r="F427" s="3">
        <v>1966</v>
      </c>
      <c r="G427" s="6" t="s">
        <v>922</v>
      </c>
    </row>
    <row r="428" spans="1:7" x14ac:dyDescent="0.25">
      <c r="A428" s="3" t="s">
        <v>6</v>
      </c>
      <c r="B428" s="6" t="s">
        <v>988</v>
      </c>
      <c r="C428" s="6" t="s">
        <v>989</v>
      </c>
      <c r="D428" s="6" t="s">
        <v>661</v>
      </c>
      <c r="E428" s="6" t="s">
        <v>379</v>
      </c>
      <c r="F428" s="3">
        <v>1967</v>
      </c>
      <c r="G428" s="6" t="s">
        <v>990</v>
      </c>
    </row>
    <row r="429" spans="1:7" x14ac:dyDescent="0.25">
      <c r="A429" s="3" t="s">
        <v>6</v>
      </c>
      <c r="B429" s="6" t="s">
        <v>993</v>
      </c>
      <c r="C429" s="6" t="s">
        <v>165</v>
      </c>
      <c r="D429" s="6" t="s">
        <v>824</v>
      </c>
      <c r="E429" s="6" t="s">
        <v>379</v>
      </c>
      <c r="F429" s="3">
        <v>1967</v>
      </c>
      <c r="G429" s="6" t="s">
        <v>994</v>
      </c>
    </row>
    <row r="430" spans="1:7" x14ac:dyDescent="0.25">
      <c r="A430" s="3" t="s">
        <v>6</v>
      </c>
      <c r="B430" s="6" t="s">
        <v>628</v>
      </c>
      <c r="C430" s="6" t="s">
        <v>1019</v>
      </c>
      <c r="D430" s="6" t="s">
        <v>1020</v>
      </c>
      <c r="E430" s="6" t="s">
        <v>379</v>
      </c>
      <c r="F430" s="3">
        <v>1968</v>
      </c>
      <c r="G430" s="6" t="s">
        <v>1021</v>
      </c>
    </row>
    <row r="431" spans="1:7" x14ac:dyDescent="0.25">
      <c r="A431" s="3" t="s">
        <v>6</v>
      </c>
      <c r="B431" s="6" t="s">
        <v>1068</v>
      </c>
      <c r="C431" s="6" t="s">
        <v>1069</v>
      </c>
      <c r="D431" s="6"/>
      <c r="E431" s="6" t="s">
        <v>379</v>
      </c>
      <c r="F431" s="3">
        <v>1969</v>
      </c>
      <c r="G431" s="6" t="s">
        <v>1070</v>
      </c>
    </row>
    <row r="432" spans="1:7" x14ac:dyDescent="0.25">
      <c r="A432" s="3" t="s">
        <v>6</v>
      </c>
      <c r="B432" s="6" t="s">
        <v>1117</v>
      </c>
      <c r="C432" s="6" t="s">
        <v>377</v>
      </c>
      <c r="D432" s="6"/>
      <c r="E432" s="6" t="s">
        <v>379</v>
      </c>
      <c r="F432" s="3">
        <v>1970</v>
      </c>
      <c r="G432" s="6" t="s">
        <v>1118</v>
      </c>
    </row>
    <row r="433" spans="1:7" x14ac:dyDescent="0.25">
      <c r="A433" s="3" t="s">
        <v>245</v>
      </c>
      <c r="B433" s="6" t="s">
        <v>1289</v>
      </c>
      <c r="C433" s="6" t="s">
        <v>1290</v>
      </c>
      <c r="D433" s="6"/>
      <c r="E433" s="6" t="s">
        <v>379</v>
      </c>
      <c r="F433" s="3">
        <v>1973</v>
      </c>
      <c r="G433" s="18" t="s">
        <v>1291</v>
      </c>
    </row>
    <row r="434" spans="1:7" x14ac:dyDescent="0.25">
      <c r="A434" s="3" t="s">
        <v>245</v>
      </c>
      <c r="B434" s="6" t="s">
        <v>1299</v>
      </c>
      <c r="C434" s="6" t="s">
        <v>1300</v>
      </c>
      <c r="D434" s="6" t="s">
        <v>1301</v>
      </c>
      <c r="E434" s="6" t="s">
        <v>379</v>
      </c>
      <c r="F434" s="3">
        <v>1973</v>
      </c>
      <c r="G434" s="18" t="s">
        <v>1302</v>
      </c>
    </row>
    <row r="435" spans="1:7" x14ac:dyDescent="0.25">
      <c r="A435" s="3" t="s">
        <v>245</v>
      </c>
      <c r="B435" s="6" t="s">
        <v>1002</v>
      </c>
      <c r="C435" s="6" t="s">
        <v>1633</v>
      </c>
      <c r="D435" s="6"/>
      <c r="E435" s="6" t="s">
        <v>379</v>
      </c>
      <c r="F435" s="3">
        <v>1977</v>
      </c>
      <c r="G435" s="6" t="s">
        <v>1634</v>
      </c>
    </row>
    <row r="436" spans="1:7" x14ac:dyDescent="0.25">
      <c r="A436" s="3" t="s">
        <v>52</v>
      </c>
      <c r="B436" s="6" t="s">
        <v>1692</v>
      </c>
      <c r="C436" s="6" t="s">
        <v>1693</v>
      </c>
      <c r="D436" s="6"/>
      <c r="E436" s="6" t="s">
        <v>379</v>
      </c>
      <c r="F436" s="3">
        <v>1978</v>
      </c>
      <c r="G436" s="6" t="s">
        <v>1694</v>
      </c>
    </row>
    <row r="437" spans="1:7" x14ac:dyDescent="0.25">
      <c r="A437" s="3" t="s">
        <v>52</v>
      </c>
      <c r="B437" s="6" t="s">
        <v>1716</v>
      </c>
      <c r="C437" s="6" t="s">
        <v>1717</v>
      </c>
      <c r="D437" s="6" t="s">
        <v>1718</v>
      </c>
      <c r="E437" s="6" t="s">
        <v>379</v>
      </c>
      <c r="F437" s="3">
        <v>1978</v>
      </c>
      <c r="G437" s="6" t="s">
        <v>1719</v>
      </c>
    </row>
    <row r="438" spans="1:7" x14ac:dyDescent="0.25">
      <c r="A438" s="3" t="s">
        <v>52</v>
      </c>
      <c r="B438" s="6" t="s">
        <v>1963</v>
      </c>
      <c r="C438" s="6" t="s">
        <v>1049</v>
      </c>
      <c r="D438" s="6" t="s">
        <v>1771</v>
      </c>
      <c r="E438" s="6" t="s">
        <v>379</v>
      </c>
      <c r="F438" s="3">
        <v>1980</v>
      </c>
      <c r="G438" s="6" t="s">
        <v>1964</v>
      </c>
    </row>
    <row r="439" spans="1:7" x14ac:dyDescent="0.25">
      <c r="A439" s="3" t="s">
        <v>52</v>
      </c>
      <c r="B439" s="6" t="s">
        <v>2045</v>
      </c>
      <c r="C439" s="11" t="s">
        <v>409</v>
      </c>
      <c r="D439" s="11" t="s">
        <v>2046</v>
      </c>
      <c r="E439" s="11" t="s">
        <v>379</v>
      </c>
      <c r="F439" s="3">
        <v>1981</v>
      </c>
      <c r="G439" s="6" t="s">
        <v>2047</v>
      </c>
    </row>
    <row r="440" spans="1:7" x14ac:dyDescent="0.25">
      <c r="A440" s="3" t="s">
        <v>245</v>
      </c>
      <c r="B440" s="6" t="s">
        <v>1716</v>
      </c>
      <c r="C440" s="6" t="s">
        <v>1717</v>
      </c>
      <c r="D440" s="6" t="s">
        <v>1718</v>
      </c>
      <c r="E440" s="6" t="s">
        <v>379</v>
      </c>
      <c r="F440" s="3">
        <v>1981</v>
      </c>
      <c r="G440" s="6" t="s">
        <v>2091</v>
      </c>
    </row>
    <row r="441" spans="1:7" x14ac:dyDescent="0.25">
      <c r="A441" s="3" t="s">
        <v>245</v>
      </c>
      <c r="B441" s="18" t="s">
        <v>347</v>
      </c>
      <c r="C441" s="22" t="s">
        <v>1793</v>
      </c>
      <c r="D441" s="22" t="s">
        <v>1794</v>
      </c>
      <c r="E441" s="22" t="s">
        <v>379</v>
      </c>
      <c r="F441" s="3">
        <v>1982</v>
      </c>
      <c r="G441" s="6" t="s">
        <v>2194</v>
      </c>
    </row>
    <row r="442" spans="1:7" x14ac:dyDescent="0.25">
      <c r="A442" s="3" t="s">
        <v>52</v>
      </c>
      <c r="B442" s="18" t="s">
        <v>2285</v>
      </c>
      <c r="C442" s="22" t="s">
        <v>2286</v>
      </c>
      <c r="D442" s="22" t="s">
        <v>2287</v>
      </c>
      <c r="E442" s="22" t="s">
        <v>379</v>
      </c>
      <c r="F442" s="3">
        <v>1983</v>
      </c>
      <c r="G442" s="6" t="s">
        <v>2288</v>
      </c>
    </row>
    <row r="443" spans="1:7" x14ac:dyDescent="0.25">
      <c r="A443" s="3" t="s">
        <v>52</v>
      </c>
      <c r="B443" s="18" t="s">
        <v>2447</v>
      </c>
      <c r="C443" s="22" t="s">
        <v>581</v>
      </c>
      <c r="D443" s="22" t="s">
        <v>21</v>
      </c>
      <c r="E443" s="22" t="s">
        <v>379</v>
      </c>
      <c r="F443" s="3">
        <v>1985</v>
      </c>
      <c r="G443" s="6" t="s">
        <v>2448</v>
      </c>
    </row>
    <row r="444" spans="1:7" x14ac:dyDescent="0.25">
      <c r="A444" s="3" t="s">
        <v>245</v>
      </c>
      <c r="B444" s="18" t="s">
        <v>981</v>
      </c>
      <c r="C444" s="22" t="s">
        <v>2574</v>
      </c>
      <c r="D444" s="22" t="s">
        <v>2575</v>
      </c>
      <c r="E444" s="22" t="s">
        <v>379</v>
      </c>
      <c r="F444" s="3">
        <v>1986</v>
      </c>
      <c r="G444" s="6" t="s">
        <v>2576</v>
      </c>
    </row>
    <row r="445" spans="1:7" x14ac:dyDescent="0.25">
      <c r="A445" s="3" t="s">
        <v>79</v>
      </c>
      <c r="B445" s="6" t="s">
        <v>848</v>
      </c>
      <c r="C445" s="6" t="s">
        <v>251</v>
      </c>
      <c r="D445" s="6" t="s">
        <v>849</v>
      </c>
      <c r="E445" s="6" t="s">
        <v>850</v>
      </c>
      <c r="F445" s="3">
        <v>1964</v>
      </c>
      <c r="G445" s="6" t="s">
        <v>851</v>
      </c>
    </row>
    <row r="446" spans="1:7" x14ac:dyDescent="0.25">
      <c r="A446" s="3"/>
      <c r="B446" s="6"/>
      <c r="C446" s="6"/>
      <c r="D446" s="6"/>
      <c r="E446" s="6"/>
      <c r="F446" s="3"/>
      <c r="G446" s="6"/>
    </row>
    <row r="447" spans="1:7" x14ac:dyDescent="0.25">
      <c r="A447" s="3" t="s">
        <v>52</v>
      </c>
      <c r="B447" s="6" t="s">
        <v>938</v>
      </c>
      <c r="C447" s="6" t="s">
        <v>2363</v>
      </c>
      <c r="D447" s="6" t="s">
        <v>4588</v>
      </c>
      <c r="E447" s="6" t="s">
        <v>4589</v>
      </c>
      <c r="F447" s="3">
        <v>2010</v>
      </c>
      <c r="G447" s="6" t="s">
        <v>4590</v>
      </c>
    </row>
    <row r="448" spans="1:7" x14ac:dyDescent="0.25">
      <c r="A448" s="3" t="s">
        <v>52</v>
      </c>
      <c r="B448" s="22" t="s">
        <v>4755</v>
      </c>
      <c r="C448" s="6" t="s">
        <v>1685</v>
      </c>
      <c r="D448" s="6"/>
      <c r="E448" s="6" t="s">
        <v>4589</v>
      </c>
      <c r="F448" s="3">
        <v>2012</v>
      </c>
      <c r="G448" s="6" t="s">
        <v>4756</v>
      </c>
    </row>
    <row r="449" spans="1:7" x14ac:dyDescent="0.25">
      <c r="A449" s="3" t="s">
        <v>52</v>
      </c>
      <c r="B449" s="22" t="s">
        <v>4864</v>
      </c>
      <c r="C449" s="6" t="s">
        <v>4865</v>
      </c>
      <c r="D449" s="6"/>
      <c r="E449" s="6" t="s">
        <v>4589</v>
      </c>
      <c r="F449" s="3">
        <v>2013</v>
      </c>
      <c r="G449" s="6" t="s">
        <v>4866</v>
      </c>
    </row>
    <row r="450" spans="1:7" x14ac:dyDescent="0.25">
      <c r="A450" s="3" t="s">
        <v>245</v>
      </c>
      <c r="B450" s="22" t="s">
        <v>4974</v>
      </c>
      <c r="C450" s="6" t="s">
        <v>4975</v>
      </c>
      <c r="D450" s="6"/>
      <c r="E450" s="6" t="s">
        <v>4589</v>
      </c>
      <c r="F450" s="3">
        <v>2013</v>
      </c>
      <c r="G450" s="6" t="s">
        <v>4976</v>
      </c>
    </row>
    <row r="451" spans="1:7" x14ac:dyDescent="0.25">
      <c r="A451" s="30" t="s">
        <v>52</v>
      </c>
      <c r="B451" s="31" t="s">
        <v>5039</v>
      </c>
      <c r="C451" s="32" t="s">
        <v>5040</v>
      </c>
      <c r="D451" s="32"/>
      <c r="E451" s="32" t="s">
        <v>4589</v>
      </c>
      <c r="F451" s="30">
        <v>2015</v>
      </c>
      <c r="G451" s="23" t="s">
        <v>5041</v>
      </c>
    </row>
    <row r="452" spans="1:7" x14ac:dyDescent="0.25">
      <c r="A452" s="30" t="s">
        <v>245</v>
      </c>
      <c r="B452" s="31" t="s">
        <v>5094</v>
      </c>
      <c r="C452" s="32" t="s">
        <v>5095</v>
      </c>
      <c r="D452" s="32"/>
      <c r="E452" s="32" t="s">
        <v>4589</v>
      </c>
      <c r="F452" s="30">
        <v>2015</v>
      </c>
      <c r="G452" s="12" t="s">
        <v>5096</v>
      </c>
    </row>
    <row r="453" spans="1:7" x14ac:dyDescent="0.25">
      <c r="A453" s="30" t="s">
        <v>245</v>
      </c>
      <c r="B453" s="31" t="s">
        <v>4864</v>
      </c>
      <c r="C453" s="32" t="s">
        <v>4865</v>
      </c>
      <c r="D453" s="32"/>
      <c r="E453" s="32" t="s">
        <v>4589</v>
      </c>
      <c r="F453" s="30">
        <v>2017</v>
      </c>
      <c r="G453" s="23" t="s">
        <v>5201</v>
      </c>
    </row>
    <row r="454" spans="1:7" ht="15.75" x14ac:dyDescent="0.25">
      <c r="A454" s="35" t="s">
        <v>52</v>
      </c>
      <c r="B454" s="36" t="s">
        <v>5290</v>
      </c>
      <c r="C454" s="36" t="s">
        <v>5291</v>
      </c>
      <c r="D454" s="36" t="s">
        <v>5292</v>
      </c>
      <c r="E454" s="36" t="s">
        <v>4589</v>
      </c>
      <c r="F454" s="35">
        <v>2019</v>
      </c>
      <c r="G454" s="38" t="s">
        <v>5293</v>
      </c>
    </row>
    <row r="455" spans="1:7" ht="15.75" x14ac:dyDescent="0.25">
      <c r="A455" s="35"/>
      <c r="B455" s="36"/>
      <c r="C455" s="36"/>
      <c r="D455" s="36"/>
      <c r="E455" s="36"/>
      <c r="F455" s="35"/>
      <c r="G455" s="38"/>
    </row>
    <row r="456" spans="1:7" x14ac:dyDescent="0.25">
      <c r="A456" s="3" t="s">
        <v>52</v>
      </c>
      <c r="B456" s="6" t="s">
        <v>1756</v>
      </c>
      <c r="C456" s="6" t="s">
        <v>109</v>
      </c>
      <c r="D456" s="6" t="s">
        <v>1757</v>
      </c>
      <c r="E456" s="6" t="s">
        <v>1011</v>
      </c>
      <c r="F456" s="3">
        <v>1979</v>
      </c>
      <c r="G456" s="6" t="s">
        <v>1758</v>
      </c>
    </row>
    <row r="457" spans="1:7" x14ac:dyDescent="0.25">
      <c r="A457" s="3" t="s">
        <v>52</v>
      </c>
      <c r="B457" s="6" t="s">
        <v>1935</v>
      </c>
      <c r="C457" s="6" t="s">
        <v>601</v>
      </c>
      <c r="D457" s="6" t="s">
        <v>416</v>
      </c>
      <c r="E457" s="6" t="s">
        <v>1011</v>
      </c>
      <c r="F457" s="3">
        <v>1980</v>
      </c>
      <c r="G457" s="6" t="s">
        <v>1936</v>
      </c>
    </row>
    <row r="458" spans="1:7" x14ac:dyDescent="0.25">
      <c r="A458" s="3"/>
      <c r="B458" s="6"/>
      <c r="C458" s="6"/>
      <c r="D458" s="6"/>
      <c r="E458" s="6"/>
      <c r="F458" s="3"/>
      <c r="G458" s="6"/>
    </row>
    <row r="459" spans="1:7" ht="15.75" x14ac:dyDescent="0.25">
      <c r="A459" s="40" t="s">
        <v>245</v>
      </c>
      <c r="B459" s="42" t="s">
        <v>5448</v>
      </c>
      <c r="C459" s="41" t="s">
        <v>2125</v>
      </c>
      <c r="D459" s="45" t="s">
        <v>417</v>
      </c>
      <c r="E459" s="41" t="s">
        <v>5449</v>
      </c>
      <c r="F459" s="40">
        <v>2021</v>
      </c>
      <c r="G459" s="42" t="s">
        <v>5450</v>
      </c>
    </row>
    <row r="460" spans="1:7" ht="15.75" x14ac:dyDescent="0.25">
      <c r="A460" s="40"/>
      <c r="B460" s="42"/>
      <c r="C460" s="41"/>
      <c r="D460" s="45"/>
      <c r="E460" s="41"/>
      <c r="F460" s="40"/>
      <c r="G460" s="42"/>
    </row>
    <row r="461" spans="1:7" x14ac:dyDescent="0.25">
      <c r="A461" s="3" t="s">
        <v>79</v>
      </c>
      <c r="B461" s="6" t="s">
        <v>736</v>
      </c>
      <c r="C461" s="6" t="s">
        <v>737</v>
      </c>
      <c r="D461" s="6"/>
      <c r="E461" s="6" t="s">
        <v>168</v>
      </c>
      <c r="F461" s="3">
        <v>1962</v>
      </c>
      <c r="G461" s="6" t="s">
        <v>738</v>
      </c>
    </row>
    <row r="462" spans="1:7" x14ac:dyDescent="0.25">
      <c r="A462" s="3" t="s">
        <v>6</v>
      </c>
      <c r="B462" s="6" t="s">
        <v>39</v>
      </c>
      <c r="C462" s="6" t="s">
        <v>761</v>
      </c>
      <c r="D462" s="6" t="s">
        <v>553</v>
      </c>
      <c r="E462" s="6" t="s">
        <v>168</v>
      </c>
      <c r="F462" s="3">
        <v>1962</v>
      </c>
      <c r="G462" s="6" t="s">
        <v>762</v>
      </c>
    </row>
    <row r="463" spans="1:7" x14ac:dyDescent="0.25">
      <c r="A463" s="3"/>
      <c r="B463" s="6"/>
      <c r="C463" s="6"/>
      <c r="D463" s="6"/>
      <c r="E463" s="6"/>
      <c r="F463" s="3"/>
      <c r="G463" s="6"/>
    </row>
    <row r="464" spans="1:7" x14ac:dyDescent="0.25">
      <c r="A464" s="3" t="s">
        <v>52</v>
      </c>
      <c r="B464" s="6" t="s">
        <v>1766</v>
      </c>
      <c r="C464" s="6" t="s">
        <v>1767</v>
      </c>
      <c r="D464" s="6"/>
      <c r="E464" s="6" t="s">
        <v>1768</v>
      </c>
      <c r="F464" s="3">
        <v>1979</v>
      </c>
      <c r="G464" s="6" t="s">
        <v>1769</v>
      </c>
    </row>
    <row r="465" spans="1:7" x14ac:dyDescent="0.25">
      <c r="A465" s="3"/>
      <c r="B465" s="6"/>
      <c r="C465" s="6"/>
      <c r="D465" s="6"/>
      <c r="E465" s="6"/>
      <c r="F465" s="3"/>
      <c r="G465" s="6"/>
    </row>
    <row r="466" spans="1:7" x14ac:dyDescent="0.25">
      <c r="A466" s="3" t="s">
        <v>52</v>
      </c>
      <c r="B466" s="6" t="s">
        <v>3619</v>
      </c>
      <c r="C466" s="6" t="s">
        <v>3620</v>
      </c>
      <c r="D466" s="6" t="s">
        <v>2741</v>
      </c>
      <c r="E466" s="6" t="s">
        <v>3621</v>
      </c>
      <c r="F466" s="3">
        <v>1999</v>
      </c>
      <c r="G466" s="6" t="s">
        <v>3622</v>
      </c>
    </row>
    <row r="467" spans="1:7" x14ac:dyDescent="0.25">
      <c r="A467" s="3" t="s">
        <v>52</v>
      </c>
      <c r="B467" s="6" t="s">
        <v>3848</v>
      </c>
      <c r="C467" s="6" t="s">
        <v>309</v>
      </c>
      <c r="D467" s="6" t="s">
        <v>416</v>
      </c>
      <c r="E467" s="6" t="s">
        <v>3621</v>
      </c>
      <c r="F467" s="3">
        <v>2002</v>
      </c>
      <c r="G467" s="6" t="s">
        <v>3849</v>
      </c>
    </row>
    <row r="468" spans="1:7" x14ac:dyDescent="0.25">
      <c r="A468" s="3" t="s">
        <v>52</v>
      </c>
      <c r="B468" s="6" t="s">
        <v>8</v>
      </c>
      <c r="C468" s="6" t="s">
        <v>3943</v>
      </c>
      <c r="D468" s="6" t="s">
        <v>417</v>
      </c>
      <c r="E468" s="6" t="s">
        <v>3621</v>
      </c>
      <c r="F468" s="3">
        <v>2003</v>
      </c>
      <c r="G468" s="6" t="s">
        <v>3944</v>
      </c>
    </row>
    <row r="469" spans="1:7" x14ac:dyDescent="0.25">
      <c r="A469" s="3" t="s">
        <v>52</v>
      </c>
      <c r="B469" s="6" t="s">
        <v>4049</v>
      </c>
      <c r="C469" s="6" t="s">
        <v>2575</v>
      </c>
      <c r="D469" s="6" t="s">
        <v>882</v>
      </c>
      <c r="E469" s="6" t="s">
        <v>3621</v>
      </c>
      <c r="F469" s="3">
        <v>2004</v>
      </c>
      <c r="G469" s="6" t="s">
        <v>4050</v>
      </c>
    </row>
    <row r="470" spans="1:7" x14ac:dyDescent="0.25">
      <c r="A470" s="3" t="s">
        <v>52</v>
      </c>
      <c r="B470" s="6" t="s">
        <v>4052</v>
      </c>
      <c r="C470" s="6" t="s">
        <v>506</v>
      </c>
      <c r="D470" s="6" t="s">
        <v>17</v>
      </c>
      <c r="E470" s="6" t="s">
        <v>3621</v>
      </c>
      <c r="F470" s="3">
        <v>2004</v>
      </c>
      <c r="G470" s="6" t="s">
        <v>4053</v>
      </c>
    </row>
    <row r="471" spans="1:7" x14ac:dyDescent="0.25">
      <c r="A471" s="3" t="s">
        <v>52</v>
      </c>
      <c r="B471" s="6" t="s">
        <v>4056</v>
      </c>
      <c r="C471" s="6" t="s">
        <v>2622</v>
      </c>
      <c r="D471" s="6" t="s">
        <v>467</v>
      </c>
      <c r="E471" s="6" t="s">
        <v>3621</v>
      </c>
      <c r="F471" s="3">
        <v>2004</v>
      </c>
      <c r="G471" s="6" t="s">
        <v>4057</v>
      </c>
    </row>
    <row r="472" spans="1:7" x14ac:dyDescent="0.25">
      <c r="A472" s="3" t="s">
        <v>52</v>
      </c>
      <c r="B472" s="6" t="s">
        <v>4105</v>
      </c>
      <c r="C472" s="6" t="s">
        <v>594</v>
      </c>
      <c r="D472" s="6" t="s">
        <v>4106</v>
      </c>
      <c r="E472" s="6" t="s">
        <v>3621</v>
      </c>
      <c r="F472" s="3">
        <v>2004</v>
      </c>
      <c r="G472" s="6" t="s">
        <v>4107</v>
      </c>
    </row>
    <row r="473" spans="1:7" x14ac:dyDescent="0.25">
      <c r="A473" s="3" t="s">
        <v>52</v>
      </c>
      <c r="B473" s="6" t="s">
        <v>4137</v>
      </c>
      <c r="C473" s="6" t="s">
        <v>4138</v>
      </c>
      <c r="D473" s="6"/>
      <c r="E473" s="6" t="s">
        <v>3621</v>
      </c>
      <c r="F473" s="3">
        <v>2004</v>
      </c>
      <c r="G473" s="6" t="s">
        <v>4139</v>
      </c>
    </row>
    <row r="474" spans="1:7" x14ac:dyDescent="0.25">
      <c r="A474" s="3"/>
      <c r="B474" s="6"/>
      <c r="C474" s="6"/>
      <c r="D474" s="6"/>
      <c r="E474" s="6"/>
      <c r="F474" s="3"/>
      <c r="G474" s="6"/>
    </row>
    <row r="475" spans="1:7" x14ac:dyDescent="0.25">
      <c r="A475" s="3" t="s">
        <v>245</v>
      </c>
      <c r="B475" s="18" t="s">
        <v>306</v>
      </c>
      <c r="C475" s="22" t="s">
        <v>66</v>
      </c>
      <c r="D475" s="22" t="s">
        <v>165</v>
      </c>
      <c r="E475" s="22" t="s">
        <v>2232</v>
      </c>
      <c r="F475" s="3">
        <v>1985</v>
      </c>
      <c r="G475" s="6" t="s">
        <v>2494</v>
      </c>
    </row>
    <row r="476" spans="1:7" x14ac:dyDescent="0.25">
      <c r="A476" s="3"/>
      <c r="B476" s="18"/>
      <c r="C476" s="22"/>
      <c r="D476" s="22"/>
      <c r="E476" s="22"/>
      <c r="F476" s="3"/>
      <c r="G476" s="6"/>
    </row>
    <row r="477" spans="1:7" x14ac:dyDescent="0.25">
      <c r="A477" s="3" t="s">
        <v>79</v>
      </c>
      <c r="B477" s="6" t="s">
        <v>104</v>
      </c>
      <c r="C477" s="13" t="s">
        <v>105</v>
      </c>
      <c r="D477" s="6"/>
      <c r="E477" s="6" t="s">
        <v>106</v>
      </c>
      <c r="F477" s="3">
        <v>1925</v>
      </c>
      <c r="G477" s="13" t="s">
        <v>107</v>
      </c>
    </row>
    <row r="478" spans="1:7" x14ac:dyDescent="0.25">
      <c r="A478" s="3" t="s">
        <v>52</v>
      </c>
      <c r="B478" s="6" t="s">
        <v>2442</v>
      </c>
      <c r="C478" s="6" t="s">
        <v>1714</v>
      </c>
      <c r="D478" s="6" t="s">
        <v>2443</v>
      </c>
      <c r="E478" s="6" t="s">
        <v>106</v>
      </c>
      <c r="F478" s="3">
        <v>1985</v>
      </c>
      <c r="G478" s="6" t="s">
        <v>2444</v>
      </c>
    </row>
    <row r="479" spans="1:7" x14ac:dyDescent="0.25">
      <c r="A479" s="3" t="s">
        <v>245</v>
      </c>
      <c r="B479" s="18" t="s">
        <v>2724</v>
      </c>
      <c r="C479" s="22" t="s">
        <v>971</v>
      </c>
      <c r="D479" s="22" t="s">
        <v>712</v>
      </c>
      <c r="E479" s="22" t="s">
        <v>106</v>
      </c>
      <c r="F479" s="3">
        <v>1988</v>
      </c>
      <c r="G479" s="6" t="s">
        <v>2725</v>
      </c>
    </row>
    <row r="480" spans="1:7" x14ac:dyDescent="0.25">
      <c r="A480" s="3" t="s">
        <v>79</v>
      </c>
      <c r="B480" s="6" t="s">
        <v>124</v>
      </c>
      <c r="C480" s="13" t="s">
        <v>125</v>
      </c>
      <c r="D480" s="6" t="s">
        <v>126</v>
      </c>
      <c r="E480" s="6" t="s">
        <v>127</v>
      </c>
      <c r="F480" s="3">
        <v>1927</v>
      </c>
      <c r="G480" s="13" t="s">
        <v>128</v>
      </c>
    </row>
    <row r="481" spans="1:7" x14ac:dyDescent="0.25">
      <c r="A481" s="3"/>
      <c r="B481" s="6"/>
      <c r="C481" s="13"/>
      <c r="D481" s="6"/>
      <c r="E481" s="6"/>
      <c r="F481" s="3"/>
      <c r="G481" s="13"/>
    </row>
    <row r="482" spans="1:7" x14ac:dyDescent="0.25">
      <c r="A482" s="3" t="s">
        <v>245</v>
      </c>
      <c r="B482" s="6" t="s">
        <v>1085</v>
      </c>
      <c r="C482" s="6" t="s">
        <v>109</v>
      </c>
      <c r="D482" s="6" t="s">
        <v>1086</v>
      </c>
      <c r="E482" s="6" t="s">
        <v>821</v>
      </c>
      <c r="F482" s="3">
        <v>1969</v>
      </c>
      <c r="G482" s="6" t="s">
        <v>1087</v>
      </c>
    </row>
    <row r="483" spans="1:7" x14ac:dyDescent="0.25">
      <c r="A483" s="3" t="s">
        <v>6</v>
      </c>
      <c r="B483" s="6" t="s">
        <v>1119</v>
      </c>
      <c r="C483" s="6" t="s">
        <v>461</v>
      </c>
      <c r="D483" s="6" t="s">
        <v>1120</v>
      </c>
      <c r="E483" s="6" t="s">
        <v>821</v>
      </c>
      <c r="F483" s="3">
        <v>1970</v>
      </c>
      <c r="G483" s="6" t="s">
        <v>1121</v>
      </c>
    </row>
    <row r="484" spans="1:7" x14ac:dyDescent="0.25">
      <c r="A484" s="3" t="s">
        <v>245</v>
      </c>
      <c r="B484" s="6" t="s">
        <v>1233</v>
      </c>
      <c r="C484" s="6" t="s">
        <v>1234</v>
      </c>
      <c r="D484" s="6" t="s">
        <v>1235</v>
      </c>
      <c r="E484" s="6" t="s">
        <v>821</v>
      </c>
      <c r="F484" s="3">
        <v>1972</v>
      </c>
      <c r="G484" s="18" t="s">
        <v>1236</v>
      </c>
    </row>
    <row r="485" spans="1:7" x14ac:dyDescent="0.25">
      <c r="A485" s="3" t="s">
        <v>245</v>
      </c>
      <c r="B485" s="6" t="s">
        <v>1240</v>
      </c>
      <c r="C485" s="6" t="s">
        <v>66</v>
      </c>
      <c r="D485" s="6" t="s">
        <v>1241</v>
      </c>
      <c r="E485" s="6" t="s">
        <v>821</v>
      </c>
      <c r="F485" s="3">
        <v>1972</v>
      </c>
      <c r="G485" s="6" t="str">
        <f>HYPERLINK("http://uwashingtonworldcatorgoffcampuslibwashingtonedu/title/effects-of-fire-on-the-movement-and-distribution-of-elements-within-a-forest-ecosystem/oclc/3296109&amp;referer=brief_results","Effects of fire on the movement and distribution of elements within a forest ecosystem")</f>
        <v>Effects of fire on the movement and distribution of elements within a forest ecosystem</v>
      </c>
    </row>
    <row r="486" spans="1:7" x14ac:dyDescent="0.25">
      <c r="A486" s="3" t="s">
        <v>245</v>
      </c>
      <c r="B486" s="6" t="s">
        <v>1384</v>
      </c>
      <c r="C486" s="6" t="s">
        <v>549</v>
      </c>
      <c r="D486" s="6" t="s">
        <v>1385</v>
      </c>
      <c r="E486" s="6" t="s">
        <v>821</v>
      </c>
      <c r="F486" s="3">
        <v>1974</v>
      </c>
      <c r="G486" s="6" t="s">
        <v>1386</v>
      </c>
    </row>
    <row r="487" spans="1:7" x14ac:dyDescent="0.25">
      <c r="A487" s="3" t="s">
        <v>245</v>
      </c>
      <c r="B487" s="6" t="s">
        <v>12</v>
      </c>
      <c r="C487" s="6" t="s">
        <v>536</v>
      </c>
      <c r="D487" s="6" t="s">
        <v>239</v>
      </c>
      <c r="E487" s="6" t="s">
        <v>821</v>
      </c>
      <c r="F487" s="3">
        <v>1975</v>
      </c>
      <c r="G487" s="6" t="s">
        <v>1468</v>
      </c>
    </row>
    <row r="488" spans="1:7" x14ac:dyDescent="0.25">
      <c r="A488" s="3" t="s">
        <v>245</v>
      </c>
      <c r="B488" s="6" t="s">
        <v>1449</v>
      </c>
      <c r="C488" s="6" t="s">
        <v>109</v>
      </c>
      <c r="D488" s="6"/>
      <c r="E488" s="6" t="s">
        <v>821</v>
      </c>
      <c r="F488" s="3">
        <v>1975</v>
      </c>
      <c r="G488" s="6" t="s">
        <v>1473</v>
      </c>
    </row>
    <row r="489" spans="1:7" x14ac:dyDescent="0.25">
      <c r="A489" s="3" t="s">
        <v>245</v>
      </c>
      <c r="B489" s="6" t="s">
        <v>1849</v>
      </c>
      <c r="C489" s="6" t="s">
        <v>141</v>
      </c>
      <c r="D489" s="6" t="s">
        <v>960</v>
      </c>
      <c r="E489" s="6" t="s">
        <v>821</v>
      </c>
      <c r="F489" s="3">
        <v>1979</v>
      </c>
      <c r="G489" s="6" t="s">
        <v>1850</v>
      </c>
    </row>
    <row r="490" spans="1:7" x14ac:dyDescent="0.25">
      <c r="A490" s="3" t="s">
        <v>52</v>
      </c>
      <c r="B490" s="6" t="s">
        <v>1970</v>
      </c>
      <c r="C490" s="6" t="s">
        <v>1971</v>
      </c>
      <c r="D490" s="6"/>
      <c r="E490" s="6" t="s">
        <v>821</v>
      </c>
      <c r="F490" s="3">
        <v>1980</v>
      </c>
      <c r="G490" s="6" t="s">
        <v>1972</v>
      </c>
    </row>
    <row r="491" spans="1:7" x14ac:dyDescent="0.25">
      <c r="A491" s="3" t="s">
        <v>245</v>
      </c>
      <c r="B491" s="6" t="s">
        <v>2087</v>
      </c>
      <c r="C491" s="11" t="s">
        <v>2088</v>
      </c>
      <c r="D491" s="11" t="s">
        <v>2089</v>
      </c>
      <c r="E491" s="11" t="s">
        <v>821</v>
      </c>
      <c r="F491" s="3">
        <v>1981</v>
      </c>
      <c r="G491" s="6" t="s">
        <v>2090</v>
      </c>
    </row>
    <row r="492" spans="1:7" x14ac:dyDescent="0.25">
      <c r="A492" s="3" t="s">
        <v>52</v>
      </c>
      <c r="B492" s="18" t="s">
        <v>2228</v>
      </c>
      <c r="C492" s="22" t="s">
        <v>2229</v>
      </c>
      <c r="D492" s="22"/>
      <c r="E492" s="22" t="s">
        <v>821</v>
      </c>
      <c r="F492" s="3">
        <v>1983</v>
      </c>
      <c r="G492" s="6" t="s">
        <v>2230</v>
      </c>
    </row>
    <row r="493" spans="1:7" x14ac:dyDescent="0.25">
      <c r="A493" s="3" t="s">
        <v>245</v>
      </c>
      <c r="B493" s="6" t="s">
        <v>2309</v>
      </c>
      <c r="C493" s="6" t="s">
        <v>2310</v>
      </c>
      <c r="D493" s="6"/>
      <c r="E493" s="6" t="s">
        <v>821</v>
      </c>
      <c r="F493" s="3">
        <v>1983</v>
      </c>
      <c r="G493" s="6" t="s">
        <v>2311</v>
      </c>
    </row>
    <row r="494" spans="1:7" x14ac:dyDescent="0.25">
      <c r="A494" s="3" t="s">
        <v>245</v>
      </c>
      <c r="B494" s="18" t="s">
        <v>2577</v>
      </c>
      <c r="C494" s="22" t="s">
        <v>1971</v>
      </c>
      <c r="D494" s="22" t="s">
        <v>279</v>
      </c>
      <c r="E494" s="22" t="s">
        <v>821</v>
      </c>
      <c r="F494" s="3">
        <v>1986</v>
      </c>
      <c r="G494" s="6" t="s">
        <v>2578</v>
      </c>
    </row>
    <row r="495" spans="1:7" x14ac:dyDescent="0.25">
      <c r="A495" s="3" t="s">
        <v>52</v>
      </c>
      <c r="B495" s="6" t="s">
        <v>2702</v>
      </c>
      <c r="C495" s="6" t="s">
        <v>133</v>
      </c>
      <c r="D495" s="6" t="s">
        <v>1391</v>
      </c>
      <c r="E495" s="6" t="s">
        <v>821</v>
      </c>
      <c r="F495" s="3">
        <v>1988</v>
      </c>
      <c r="G495" s="6" t="s">
        <v>2703</v>
      </c>
    </row>
    <row r="496" spans="1:7" x14ac:dyDescent="0.25">
      <c r="A496" s="3" t="s">
        <v>245</v>
      </c>
      <c r="B496" s="18" t="s">
        <v>2716</v>
      </c>
      <c r="C496" s="22" t="s">
        <v>549</v>
      </c>
      <c r="D496" s="22" t="s">
        <v>1714</v>
      </c>
      <c r="E496" s="22" t="s">
        <v>821</v>
      </c>
      <c r="F496" s="3">
        <v>1988</v>
      </c>
      <c r="G496" s="6" t="s">
        <v>2717</v>
      </c>
    </row>
    <row r="497" spans="1:7" x14ac:dyDescent="0.25">
      <c r="A497" s="3" t="s">
        <v>245</v>
      </c>
      <c r="B497" s="18" t="s">
        <v>46</v>
      </c>
      <c r="C497" s="22" t="s">
        <v>66</v>
      </c>
      <c r="D497" s="22" t="s">
        <v>347</v>
      </c>
      <c r="E497" s="22" t="s">
        <v>821</v>
      </c>
      <c r="F497" s="3">
        <v>1989</v>
      </c>
      <c r="G497" s="6" t="s">
        <v>2782</v>
      </c>
    </row>
    <row r="498" spans="1:7" x14ac:dyDescent="0.25">
      <c r="A498" s="3" t="s">
        <v>52</v>
      </c>
      <c r="B498" s="18" t="s">
        <v>2820</v>
      </c>
      <c r="C498" s="22" t="s">
        <v>2821</v>
      </c>
      <c r="D498" s="22" t="s">
        <v>2822</v>
      </c>
      <c r="E498" s="22" t="s">
        <v>821</v>
      </c>
      <c r="F498" s="3">
        <v>1990</v>
      </c>
      <c r="G498" s="6" t="s">
        <v>2823</v>
      </c>
    </row>
    <row r="499" spans="1:7" x14ac:dyDescent="0.25">
      <c r="A499" s="3" t="s">
        <v>245</v>
      </c>
      <c r="B499" s="6" t="s">
        <v>2820</v>
      </c>
      <c r="C499" s="6" t="s">
        <v>2821</v>
      </c>
      <c r="D499" s="6" t="s">
        <v>2822</v>
      </c>
      <c r="E499" s="6" t="s">
        <v>821</v>
      </c>
      <c r="F499" s="3">
        <v>1994</v>
      </c>
      <c r="G499" s="6" t="s">
        <v>3226</v>
      </c>
    </row>
    <row r="500" spans="1:7" x14ac:dyDescent="0.25">
      <c r="A500" s="3" t="s">
        <v>245</v>
      </c>
      <c r="B500" s="6" t="s">
        <v>550</v>
      </c>
      <c r="C500" s="6" t="s">
        <v>2352</v>
      </c>
      <c r="D500" s="6" t="s">
        <v>3233</v>
      </c>
      <c r="E500" s="6" t="s">
        <v>3234</v>
      </c>
      <c r="F500" s="3">
        <v>1994</v>
      </c>
      <c r="G500" s="6" t="s">
        <v>3235</v>
      </c>
    </row>
    <row r="501" spans="1:7" x14ac:dyDescent="0.25">
      <c r="A501" s="3"/>
      <c r="B501" s="6"/>
      <c r="C501" s="6"/>
      <c r="D501" s="6"/>
      <c r="E501" s="6"/>
      <c r="F501" s="3"/>
      <c r="G501" s="6"/>
    </row>
    <row r="502" spans="1:7" x14ac:dyDescent="0.25">
      <c r="A502" s="3" t="s">
        <v>52</v>
      </c>
      <c r="B502" s="6" t="s">
        <v>1528</v>
      </c>
      <c r="C502" s="6" t="s">
        <v>1275</v>
      </c>
      <c r="D502" s="6" t="s">
        <v>774</v>
      </c>
      <c r="E502" s="6" t="s">
        <v>3763</v>
      </c>
      <c r="F502" s="3">
        <v>2001</v>
      </c>
      <c r="G502" s="6" t="s">
        <v>3764</v>
      </c>
    </row>
    <row r="503" spans="1:7" x14ac:dyDescent="0.25">
      <c r="A503" s="3"/>
      <c r="B503" s="6"/>
      <c r="C503" s="6"/>
      <c r="D503" s="6"/>
      <c r="E503" s="6"/>
      <c r="F503" s="3"/>
      <c r="G503" s="6"/>
    </row>
    <row r="504" spans="1:7" x14ac:dyDescent="0.25">
      <c r="A504" s="3" t="s">
        <v>245</v>
      </c>
      <c r="B504" s="6" t="s">
        <v>725</v>
      </c>
      <c r="C504" s="6" t="s">
        <v>581</v>
      </c>
      <c r="D504" s="6" t="s">
        <v>416</v>
      </c>
      <c r="E504" s="6" t="s">
        <v>726</v>
      </c>
      <c r="F504" s="3">
        <v>1961</v>
      </c>
      <c r="G504" s="6" t="s">
        <v>727</v>
      </c>
    </row>
    <row r="505" spans="1:7" s="55" customFormat="1" x14ac:dyDescent="0.25">
      <c r="A505" s="3"/>
      <c r="B505" s="6"/>
      <c r="C505" s="6"/>
      <c r="D505" s="6"/>
      <c r="E505" s="6"/>
      <c r="F505" s="3"/>
      <c r="G505" s="6"/>
    </row>
    <row r="506" spans="1:7" x14ac:dyDescent="0.25">
      <c r="A506" s="3" t="s">
        <v>52</v>
      </c>
      <c r="B506" s="6" t="s">
        <v>2464</v>
      </c>
      <c r="C506" s="6" t="s">
        <v>2465</v>
      </c>
      <c r="D506" s="6"/>
      <c r="E506" s="6" t="s">
        <v>2466</v>
      </c>
      <c r="F506" s="3">
        <v>1985</v>
      </c>
      <c r="G506" s="6" t="s">
        <v>2467</v>
      </c>
    </row>
    <row r="507" spans="1:7" x14ac:dyDescent="0.25">
      <c r="A507" s="3" t="s">
        <v>52</v>
      </c>
      <c r="B507" s="18" t="s">
        <v>2692</v>
      </c>
      <c r="C507" s="22" t="s">
        <v>409</v>
      </c>
      <c r="D507" s="22" t="s">
        <v>417</v>
      </c>
      <c r="E507" s="22" t="s">
        <v>2466</v>
      </c>
      <c r="F507" s="3">
        <v>1988</v>
      </c>
      <c r="G507" s="6" t="s">
        <v>2693</v>
      </c>
    </row>
    <row r="508" spans="1:7" x14ac:dyDescent="0.25">
      <c r="A508" s="3" t="s">
        <v>52</v>
      </c>
      <c r="B508" s="18" t="s">
        <v>2775</v>
      </c>
      <c r="C508" s="22" t="s">
        <v>409</v>
      </c>
      <c r="D508" s="22" t="s">
        <v>417</v>
      </c>
      <c r="E508" s="22" t="s">
        <v>2466</v>
      </c>
      <c r="F508" s="3">
        <v>1989</v>
      </c>
      <c r="G508" s="6" t="s">
        <v>2776</v>
      </c>
    </row>
    <row r="509" spans="1:7" x14ac:dyDescent="0.25">
      <c r="A509" s="3" t="s">
        <v>52</v>
      </c>
      <c r="B509" s="22" t="s">
        <v>2850</v>
      </c>
      <c r="C509" s="22" t="s">
        <v>66</v>
      </c>
      <c r="D509" s="18"/>
      <c r="E509" s="18" t="s">
        <v>2466</v>
      </c>
      <c r="F509" s="3">
        <v>1990</v>
      </c>
      <c r="G509" s="6" t="s">
        <v>2851</v>
      </c>
    </row>
    <row r="510" spans="1:7" x14ac:dyDescent="0.25">
      <c r="A510" s="3" t="s">
        <v>52</v>
      </c>
      <c r="B510" s="18" t="s">
        <v>2889</v>
      </c>
      <c r="C510" s="22" t="s">
        <v>2890</v>
      </c>
      <c r="D510" s="22" t="s">
        <v>882</v>
      </c>
      <c r="E510" s="22" t="s">
        <v>2466</v>
      </c>
      <c r="F510" s="3">
        <v>1991</v>
      </c>
      <c r="G510" s="6" t="s">
        <v>2891</v>
      </c>
    </row>
    <row r="511" spans="1:7" x14ac:dyDescent="0.25">
      <c r="A511" s="3" t="s">
        <v>52</v>
      </c>
      <c r="B511" s="18" t="s">
        <v>2917</v>
      </c>
      <c r="C511" s="22" t="s">
        <v>1714</v>
      </c>
      <c r="D511" s="22" t="s">
        <v>2918</v>
      </c>
      <c r="E511" s="22" t="s">
        <v>2466</v>
      </c>
      <c r="F511" s="3">
        <v>1991</v>
      </c>
      <c r="G511" s="6" t="s">
        <v>2919</v>
      </c>
    </row>
    <row r="512" spans="1:7" x14ac:dyDescent="0.25">
      <c r="A512" s="3" t="s">
        <v>52</v>
      </c>
      <c r="B512" s="18" t="s">
        <v>2964</v>
      </c>
      <c r="C512" s="22" t="s">
        <v>1707</v>
      </c>
      <c r="D512" s="22" t="s">
        <v>882</v>
      </c>
      <c r="E512" s="22" t="s">
        <v>2466</v>
      </c>
      <c r="F512" s="3">
        <v>1992</v>
      </c>
      <c r="G512" s="6" t="s">
        <v>2965</v>
      </c>
    </row>
    <row r="513" spans="1:7" x14ac:dyDescent="0.25">
      <c r="A513" s="3" t="s">
        <v>52</v>
      </c>
      <c r="B513" s="18" t="s">
        <v>2986</v>
      </c>
      <c r="C513" s="22" t="s">
        <v>309</v>
      </c>
      <c r="D513" s="22" t="s">
        <v>466</v>
      </c>
      <c r="E513" s="22" t="s">
        <v>2466</v>
      </c>
      <c r="F513" s="3">
        <v>1992</v>
      </c>
      <c r="G513" s="6" t="s">
        <v>2987</v>
      </c>
    </row>
    <row r="514" spans="1:7" x14ac:dyDescent="0.25">
      <c r="A514" s="3" t="s">
        <v>52</v>
      </c>
      <c r="B514" s="18" t="s">
        <v>2994</v>
      </c>
      <c r="C514" s="22" t="s">
        <v>1707</v>
      </c>
      <c r="D514" s="22" t="s">
        <v>309</v>
      </c>
      <c r="E514" s="22" t="s">
        <v>2466</v>
      </c>
      <c r="F514" s="3">
        <v>1992</v>
      </c>
      <c r="G514" s="6" t="s">
        <v>2995</v>
      </c>
    </row>
    <row r="515" spans="1:7" x14ac:dyDescent="0.25">
      <c r="A515" s="3" t="s">
        <v>245</v>
      </c>
      <c r="B515" s="22" t="s">
        <v>3023</v>
      </c>
      <c r="C515" s="22" t="s">
        <v>3024</v>
      </c>
      <c r="D515" s="18"/>
      <c r="E515" s="18" t="s">
        <v>2466</v>
      </c>
      <c r="F515" s="3">
        <v>1992</v>
      </c>
      <c r="G515" s="6" t="s">
        <v>3025</v>
      </c>
    </row>
    <row r="516" spans="1:7" x14ac:dyDescent="0.25">
      <c r="A516" s="3" t="s">
        <v>52</v>
      </c>
      <c r="B516" s="6" t="s">
        <v>3069</v>
      </c>
      <c r="C516" s="6" t="s">
        <v>2345</v>
      </c>
      <c r="D516" s="6" t="s">
        <v>213</v>
      </c>
      <c r="E516" s="6" t="s">
        <v>2466</v>
      </c>
      <c r="F516" s="3">
        <v>1993</v>
      </c>
      <c r="G516" s="6" t="s">
        <v>3070</v>
      </c>
    </row>
    <row r="517" spans="1:7" x14ac:dyDescent="0.25">
      <c r="A517" s="3" t="s">
        <v>52</v>
      </c>
      <c r="B517" s="6" t="s">
        <v>3288</v>
      </c>
      <c r="C517" s="6" t="s">
        <v>3289</v>
      </c>
      <c r="D517" s="6"/>
      <c r="E517" s="6" t="s">
        <v>2466</v>
      </c>
      <c r="F517" s="3">
        <v>1995</v>
      </c>
      <c r="G517" s="6" t="s">
        <v>3290</v>
      </c>
    </row>
    <row r="518" spans="1:7" x14ac:dyDescent="0.25">
      <c r="A518" s="3" t="s">
        <v>52</v>
      </c>
      <c r="B518" s="6" t="s">
        <v>2497</v>
      </c>
      <c r="C518" s="6" t="s">
        <v>20</v>
      </c>
      <c r="D518" s="6"/>
      <c r="E518" s="6" t="s">
        <v>2466</v>
      </c>
      <c r="F518" s="3">
        <v>1995</v>
      </c>
      <c r="G518" s="6" t="s">
        <v>3308</v>
      </c>
    </row>
    <row r="519" spans="1:7" x14ac:dyDescent="0.25">
      <c r="A519" s="3" t="s">
        <v>52</v>
      </c>
      <c r="B519" s="6" t="s">
        <v>3850</v>
      </c>
      <c r="C519" s="6" t="s">
        <v>2443</v>
      </c>
      <c r="D519" s="6" t="s">
        <v>165</v>
      </c>
      <c r="E519" s="6" t="s">
        <v>2466</v>
      </c>
      <c r="F519" s="3">
        <v>2002</v>
      </c>
      <c r="G519" s="6" t="s">
        <v>3851</v>
      </c>
    </row>
    <row r="520" spans="1:7" x14ac:dyDescent="0.25">
      <c r="A520" s="3" t="s">
        <v>52</v>
      </c>
      <c r="B520" s="6" t="s">
        <v>3280</v>
      </c>
      <c r="C520" s="6" t="s">
        <v>3281</v>
      </c>
      <c r="D520" s="6"/>
      <c r="E520" s="6" t="s">
        <v>3282</v>
      </c>
      <c r="F520" s="3">
        <v>1995</v>
      </c>
      <c r="G520" s="6" t="s">
        <v>3283</v>
      </c>
    </row>
    <row r="521" spans="1:7" x14ac:dyDescent="0.25">
      <c r="A521" s="3" t="s">
        <v>245</v>
      </c>
      <c r="B521" s="6" t="s">
        <v>1720</v>
      </c>
      <c r="C521" s="6" t="s">
        <v>1858</v>
      </c>
      <c r="D521" s="6" t="s">
        <v>487</v>
      </c>
      <c r="E521" s="6" t="s">
        <v>3355</v>
      </c>
      <c r="F521" s="3">
        <v>1995</v>
      </c>
      <c r="G521" s="6" t="s">
        <v>3356</v>
      </c>
    </row>
    <row r="522" spans="1:7" x14ac:dyDescent="0.25">
      <c r="A522" s="3"/>
      <c r="B522" s="6"/>
      <c r="C522" s="6"/>
      <c r="D522" s="6"/>
      <c r="E522" s="6"/>
      <c r="F522" s="3"/>
      <c r="G522" s="6"/>
    </row>
    <row r="523" spans="1:7" x14ac:dyDescent="0.25">
      <c r="A523" s="30" t="s">
        <v>52</v>
      </c>
      <c r="B523" s="31" t="s">
        <v>5069</v>
      </c>
      <c r="C523" s="32" t="s">
        <v>2526</v>
      </c>
      <c r="D523" s="32"/>
      <c r="E523" s="32" t="s">
        <v>5070</v>
      </c>
      <c r="F523" s="30">
        <v>2015</v>
      </c>
      <c r="G523" s="23" t="s">
        <v>5071</v>
      </c>
    </row>
    <row r="524" spans="1:7" x14ac:dyDescent="0.25">
      <c r="A524" s="30" t="s">
        <v>52</v>
      </c>
      <c r="B524" s="31" t="s">
        <v>5126</v>
      </c>
      <c r="C524" s="32" t="s">
        <v>5127</v>
      </c>
      <c r="D524" s="32"/>
      <c r="E524" s="32" t="s">
        <v>5070</v>
      </c>
      <c r="F524" s="30">
        <v>2016</v>
      </c>
      <c r="G524" s="23" t="s">
        <v>5128</v>
      </c>
    </row>
    <row r="525" spans="1:7" x14ac:dyDescent="0.25">
      <c r="A525" s="30" t="s">
        <v>52</v>
      </c>
      <c r="B525" s="31" t="s">
        <v>3947</v>
      </c>
      <c r="C525" s="32" t="s">
        <v>3244</v>
      </c>
      <c r="D525" s="32" t="s">
        <v>487</v>
      </c>
      <c r="E525" s="32" t="s">
        <v>5070</v>
      </c>
      <c r="F525" s="30">
        <v>2017</v>
      </c>
      <c r="G525" s="23" t="s">
        <v>5151</v>
      </c>
    </row>
    <row r="526" spans="1:7" x14ac:dyDescent="0.25">
      <c r="A526" s="30" t="s">
        <v>245</v>
      </c>
      <c r="B526" s="31" t="s">
        <v>5213</v>
      </c>
      <c r="C526" s="32" t="s">
        <v>3667</v>
      </c>
      <c r="D526" s="32" t="s">
        <v>5214</v>
      </c>
      <c r="E526" s="32" t="s">
        <v>5070</v>
      </c>
      <c r="F526" s="30">
        <v>2017</v>
      </c>
      <c r="G526" s="23" t="s">
        <v>5215</v>
      </c>
    </row>
    <row r="527" spans="1:7" x14ac:dyDescent="0.25">
      <c r="A527" s="30"/>
      <c r="B527" s="31"/>
      <c r="C527" s="32"/>
      <c r="D527" s="32"/>
      <c r="E527" s="32"/>
      <c r="F527" s="30"/>
      <c r="G527" s="23"/>
    </row>
    <row r="528" spans="1:7" x14ac:dyDescent="0.25">
      <c r="A528" s="30" t="s">
        <v>52</v>
      </c>
      <c r="B528" s="32" t="s">
        <v>5236</v>
      </c>
      <c r="C528" s="32" t="s">
        <v>2383</v>
      </c>
      <c r="D528" s="32"/>
      <c r="E528" s="32" t="s">
        <v>5237</v>
      </c>
      <c r="F528" s="30">
        <v>2018</v>
      </c>
      <c r="G528" s="12" t="s">
        <v>5238</v>
      </c>
    </row>
    <row r="529" spans="1:7" ht="15.75" x14ac:dyDescent="0.25">
      <c r="A529" s="43" t="s">
        <v>245</v>
      </c>
      <c r="B529" s="42" t="s">
        <v>5236</v>
      </c>
      <c r="C529" s="45" t="s">
        <v>2383</v>
      </c>
      <c r="D529" s="45" t="s">
        <v>1211</v>
      </c>
      <c r="E529" s="45" t="s">
        <v>5237</v>
      </c>
      <c r="F529" s="43">
        <v>2021</v>
      </c>
      <c r="G529" s="42" t="s">
        <v>5438</v>
      </c>
    </row>
    <row r="530" spans="1:7" ht="15.75" x14ac:dyDescent="0.25">
      <c r="A530" s="40" t="s">
        <v>245</v>
      </c>
      <c r="B530" s="42" t="s">
        <v>5268</v>
      </c>
      <c r="C530" s="41" t="s">
        <v>2352</v>
      </c>
      <c r="D530" s="41" t="s">
        <v>5269</v>
      </c>
      <c r="E530" s="41" t="s">
        <v>5237</v>
      </c>
      <c r="F530" s="43">
        <v>2021</v>
      </c>
      <c r="G530" s="42" t="s">
        <v>5467</v>
      </c>
    </row>
    <row r="531" spans="1:7" ht="15.75" x14ac:dyDescent="0.25">
      <c r="A531" s="40"/>
      <c r="B531" s="42"/>
      <c r="C531" s="41"/>
      <c r="D531" s="41"/>
      <c r="E531" s="41"/>
      <c r="F531" s="43"/>
      <c r="G531" s="42"/>
    </row>
    <row r="532" spans="1:7" x14ac:dyDescent="0.25">
      <c r="A532" s="3" t="s">
        <v>52</v>
      </c>
      <c r="B532" s="6" t="s">
        <v>4449</v>
      </c>
      <c r="C532" s="6" t="s">
        <v>4450</v>
      </c>
      <c r="D532" s="6" t="s">
        <v>347</v>
      </c>
      <c r="E532" s="6" t="s">
        <v>4451</v>
      </c>
      <c r="F532" s="3">
        <v>2008</v>
      </c>
      <c r="G532" s="6" t="s">
        <v>4452</v>
      </c>
    </row>
    <row r="533" spans="1:7" x14ac:dyDescent="0.25">
      <c r="A533" s="3" t="s">
        <v>52</v>
      </c>
      <c r="B533" s="6" t="s">
        <v>3474</v>
      </c>
      <c r="C533" s="6" t="s">
        <v>4547</v>
      </c>
      <c r="D533" s="6"/>
      <c r="E533" s="6" t="s">
        <v>4451</v>
      </c>
      <c r="F533" s="3">
        <v>2009</v>
      </c>
      <c r="G533" s="6" t="s">
        <v>4548</v>
      </c>
    </row>
    <row r="534" spans="1:7" x14ac:dyDescent="0.25">
      <c r="A534" s="3" t="s">
        <v>52</v>
      </c>
      <c r="B534" s="6" t="s">
        <v>719</v>
      </c>
      <c r="C534" s="6" t="s">
        <v>2526</v>
      </c>
      <c r="D534" s="6" t="s">
        <v>1155</v>
      </c>
      <c r="E534" s="6" t="s">
        <v>4451</v>
      </c>
      <c r="F534" s="3">
        <v>2010</v>
      </c>
      <c r="G534" s="6" t="s">
        <v>4600</v>
      </c>
    </row>
    <row r="535" spans="1:7" x14ac:dyDescent="0.25">
      <c r="A535" s="3" t="s">
        <v>52</v>
      </c>
      <c r="B535" s="22" t="s">
        <v>4780</v>
      </c>
      <c r="C535" s="6" t="s">
        <v>4781</v>
      </c>
      <c r="D535" s="6"/>
      <c r="E535" s="6" t="s">
        <v>4451</v>
      </c>
      <c r="F535" s="3">
        <v>2012</v>
      </c>
      <c r="G535" s="6" t="s">
        <v>4782</v>
      </c>
    </row>
    <row r="536" spans="1:7" x14ac:dyDescent="0.25">
      <c r="A536" s="3" t="s">
        <v>245</v>
      </c>
      <c r="B536" s="22" t="s">
        <v>4820</v>
      </c>
      <c r="C536" s="6" t="s">
        <v>4821</v>
      </c>
      <c r="D536" s="6" t="s">
        <v>4822</v>
      </c>
      <c r="E536" s="6" t="s">
        <v>4451</v>
      </c>
      <c r="F536" s="3">
        <v>2012</v>
      </c>
      <c r="G536" s="6" t="s">
        <v>4823</v>
      </c>
    </row>
    <row r="537" spans="1:7" x14ac:dyDescent="0.25">
      <c r="A537" s="3" t="s">
        <v>245</v>
      </c>
      <c r="B537" s="22" t="s">
        <v>347</v>
      </c>
      <c r="C537" s="6" t="s">
        <v>4953</v>
      </c>
      <c r="D537" s="6"/>
      <c r="E537" s="6" t="s">
        <v>4451</v>
      </c>
      <c r="F537" s="3">
        <v>2013</v>
      </c>
      <c r="G537" s="23" t="s">
        <v>4954</v>
      </c>
    </row>
    <row r="538" spans="1:7" x14ac:dyDescent="0.25">
      <c r="A538" s="24" t="s">
        <v>245</v>
      </c>
      <c r="B538" s="25" t="s">
        <v>347</v>
      </c>
      <c r="C538" s="26" t="s">
        <v>4953</v>
      </c>
      <c r="D538" s="26" t="s">
        <v>5019</v>
      </c>
      <c r="E538" s="26" t="s">
        <v>4451</v>
      </c>
      <c r="F538" s="24">
        <v>2014</v>
      </c>
      <c r="G538" s="27" t="s">
        <v>5020</v>
      </c>
    </row>
    <row r="539" spans="1:7" x14ac:dyDescent="0.25">
      <c r="A539" s="30" t="s">
        <v>52</v>
      </c>
      <c r="B539" s="31" t="s">
        <v>4813</v>
      </c>
      <c r="C539" s="32" t="s">
        <v>4814</v>
      </c>
      <c r="D539" s="32"/>
      <c r="E539" s="32" t="s">
        <v>4451</v>
      </c>
      <c r="F539" s="30">
        <v>2015</v>
      </c>
      <c r="G539" s="23" t="s">
        <v>5089</v>
      </c>
    </row>
    <row r="540" spans="1:7" x14ac:dyDescent="0.25">
      <c r="A540" s="30" t="s">
        <v>245</v>
      </c>
      <c r="B540" s="31" t="s">
        <v>5141</v>
      </c>
      <c r="C540" s="32" t="s">
        <v>5142</v>
      </c>
      <c r="D540" s="32" t="s">
        <v>487</v>
      </c>
      <c r="E540" s="32" t="s">
        <v>4451</v>
      </c>
      <c r="F540" s="30">
        <v>2016</v>
      </c>
      <c r="G540" s="23" t="s">
        <v>5143</v>
      </c>
    </row>
    <row r="541" spans="1:7" ht="15.75" x14ac:dyDescent="0.25">
      <c r="A541" s="43" t="s">
        <v>245</v>
      </c>
      <c r="B541" s="42" t="s">
        <v>5459</v>
      </c>
      <c r="C541" s="45" t="s">
        <v>20</v>
      </c>
      <c r="D541" s="45" t="s">
        <v>101</v>
      </c>
      <c r="E541" s="45" t="s">
        <v>4451</v>
      </c>
      <c r="F541" s="43">
        <v>2021</v>
      </c>
      <c r="G541" s="42" t="s">
        <v>5460</v>
      </c>
    </row>
    <row r="542" spans="1:7" ht="15.75" x14ac:dyDescent="0.25">
      <c r="A542" s="43"/>
      <c r="B542" s="42"/>
      <c r="C542" s="45"/>
      <c r="D542" s="45"/>
      <c r="E542" s="45"/>
      <c r="F542" s="43"/>
      <c r="G542" s="42"/>
    </row>
    <row r="543" spans="1:7" x14ac:dyDescent="0.25">
      <c r="A543" s="3" t="s">
        <v>79</v>
      </c>
      <c r="B543" s="6" t="s">
        <v>805</v>
      </c>
      <c r="C543" s="6" t="s">
        <v>54</v>
      </c>
      <c r="D543" s="6" t="s">
        <v>806</v>
      </c>
      <c r="E543" s="6" t="s">
        <v>807</v>
      </c>
      <c r="F543" s="3">
        <v>1963</v>
      </c>
      <c r="G543" s="6" t="s">
        <v>808</v>
      </c>
    </row>
    <row r="544" spans="1:7" x14ac:dyDescent="0.25">
      <c r="A544" s="3" t="s">
        <v>79</v>
      </c>
      <c r="B544" s="6" t="s">
        <v>837</v>
      </c>
      <c r="C544" s="6" t="s">
        <v>838</v>
      </c>
      <c r="D544" s="6"/>
      <c r="E544" s="6" t="s">
        <v>807</v>
      </c>
      <c r="F544" s="3">
        <v>1964</v>
      </c>
      <c r="G544" s="6" t="s">
        <v>839</v>
      </c>
    </row>
    <row r="545" spans="1:7" x14ac:dyDescent="0.25">
      <c r="A545" s="3" t="s">
        <v>79</v>
      </c>
      <c r="B545" s="6" t="s">
        <v>846</v>
      </c>
      <c r="C545" s="6" t="s">
        <v>109</v>
      </c>
      <c r="D545" s="6" t="s">
        <v>803</v>
      </c>
      <c r="E545" s="6" t="s">
        <v>807</v>
      </c>
      <c r="F545" s="3">
        <v>1964</v>
      </c>
      <c r="G545" s="6" t="s">
        <v>847</v>
      </c>
    </row>
    <row r="546" spans="1:7" x14ac:dyDescent="0.25">
      <c r="A546" s="3" t="s">
        <v>245</v>
      </c>
      <c r="B546" s="6" t="s">
        <v>805</v>
      </c>
      <c r="C546" s="6" t="s">
        <v>54</v>
      </c>
      <c r="D546" s="6" t="s">
        <v>17</v>
      </c>
      <c r="E546" s="6" t="s">
        <v>807</v>
      </c>
      <c r="F546" s="3">
        <v>1966</v>
      </c>
      <c r="G546" s="6" t="str">
        <f>HYPERLINK("http://uwashingtonworldcatorgoffcampuslibwashingtonedu/title/federal-land-grant-endowments-a-problem-in-forest-resource-management/oclc/7544715&amp;referer=brief_results","The federal land grant endowments: a problem in forest resource management")</f>
        <v>The federal land grant endowments: a problem in forest resource management</v>
      </c>
    </row>
    <row r="547" spans="1:7" x14ac:dyDescent="0.25">
      <c r="A547" s="3" t="s">
        <v>79</v>
      </c>
      <c r="B547" s="6" t="s">
        <v>144</v>
      </c>
      <c r="C547" s="6" t="s">
        <v>109</v>
      </c>
      <c r="D547" s="6" t="s">
        <v>506</v>
      </c>
      <c r="E547" s="6" t="s">
        <v>807</v>
      </c>
      <c r="F547" s="3">
        <v>1967</v>
      </c>
      <c r="G547" s="6" t="s">
        <v>954</v>
      </c>
    </row>
    <row r="548" spans="1:7" x14ac:dyDescent="0.25">
      <c r="A548" s="3" t="s">
        <v>245</v>
      </c>
      <c r="B548" s="6" t="s">
        <v>1082</v>
      </c>
      <c r="C548" s="11" t="s">
        <v>1083</v>
      </c>
      <c r="D548" s="6" t="s">
        <v>452</v>
      </c>
      <c r="E548" s="6" t="s">
        <v>807</v>
      </c>
      <c r="F548" s="3">
        <v>1969</v>
      </c>
      <c r="G548" s="11" t="s">
        <v>1084</v>
      </c>
    </row>
    <row r="549" spans="1:7" x14ac:dyDescent="0.25">
      <c r="A549" s="3" t="s">
        <v>245</v>
      </c>
      <c r="B549" s="6" t="s">
        <v>908</v>
      </c>
      <c r="C549" s="6" t="s">
        <v>109</v>
      </c>
      <c r="D549" s="6" t="s">
        <v>562</v>
      </c>
      <c r="E549" s="6" t="s">
        <v>807</v>
      </c>
      <c r="F549" s="3">
        <v>1971</v>
      </c>
      <c r="G549" s="6" t="s">
        <v>1182</v>
      </c>
    </row>
    <row r="550" spans="1:7" x14ac:dyDescent="0.25">
      <c r="A550" s="3" t="s">
        <v>245</v>
      </c>
      <c r="B550" s="6" t="s">
        <v>1228</v>
      </c>
      <c r="C550" s="6" t="s">
        <v>1049</v>
      </c>
      <c r="D550" s="6" t="s">
        <v>1229</v>
      </c>
      <c r="E550" s="6" t="s">
        <v>807</v>
      </c>
      <c r="F550" s="3">
        <v>1972</v>
      </c>
      <c r="G550" s="18" t="s">
        <v>1230</v>
      </c>
    </row>
    <row r="551" spans="1:7" x14ac:dyDescent="0.25">
      <c r="A551" s="3" t="s">
        <v>245</v>
      </c>
      <c r="B551" s="6" t="s">
        <v>258</v>
      </c>
      <c r="C551" s="6" t="s">
        <v>54</v>
      </c>
      <c r="D551" s="6"/>
      <c r="E551" s="6" t="s">
        <v>807</v>
      </c>
      <c r="F551" s="3">
        <v>1972</v>
      </c>
      <c r="G551" s="18" t="s">
        <v>1251</v>
      </c>
    </row>
    <row r="552" spans="1:7" x14ac:dyDescent="0.25">
      <c r="A552" s="3" t="s">
        <v>52</v>
      </c>
      <c r="B552" s="6" t="s">
        <v>1328</v>
      </c>
      <c r="C552" s="6" t="s">
        <v>1329</v>
      </c>
      <c r="D552" s="6" t="s">
        <v>1330</v>
      </c>
      <c r="E552" s="6" t="s">
        <v>807</v>
      </c>
      <c r="F552" s="3">
        <v>1974</v>
      </c>
      <c r="G552" s="6" t="s">
        <v>1331</v>
      </c>
    </row>
    <row r="553" spans="1:7" x14ac:dyDescent="0.25">
      <c r="A553" s="3" t="s">
        <v>245</v>
      </c>
      <c r="B553" s="6" t="s">
        <v>846</v>
      </c>
      <c r="C553" s="6" t="s">
        <v>109</v>
      </c>
      <c r="D553" s="6" t="s">
        <v>803</v>
      </c>
      <c r="E553" s="6" t="s">
        <v>807</v>
      </c>
      <c r="F553" s="3">
        <v>1975</v>
      </c>
      <c r="G553" s="6" t="s">
        <v>1464</v>
      </c>
    </row>
    <row r="554" spans="1:7" x14ac:dyDescent="0.25">
      <c r="A554" s="3" t="s">
        <v>52</v>
      </c>
      <c r="B554" s="6" t="s">
        <v>1594</v>
      </c>
      <c r="C554" s="6" t="s">
        <v>19</v>
      </c>
      <c r="D554" s="6" t="s">
        <v>1595</v>
      </c>
      <c r="E554" s="6" t="s">
        <v>807</v>
      </c>
      <c r="F554" s="3">
        <v>1977</v>
      </c>
      <c r="G554" s="6" t="s">
        <v>1596</v>
      </c>
    </row>
    <row r="555" spans="1:7" x14ac:dyDescent="0.25">
      <c r="A555" s="3" t="s">
        <v>245</v>
      </c>
      <c r="B555" s="6" t="s">
        <v>1994</v>
      </c>
      <c r="C555" s="6" t="s">
        <v>1995</v>
      </c>
      <c r="D555" s="6" t="s">
        <v>1211</v>
      </c>
      <c r="E555" s="6" t="s">
        <v>807</v>
      </c>
      <c r="F555" s="3">
        <v>1980</v>
      </c>
      <c r="G555" s="6" t="s">
        <v>1996</v>
      </c>
    </row>
    <row r="556" spans="1:7" x14ac:dyDescent="0.25">
      <c r="A556" s="3" t="s">
        <v>245</v>
      </c>
      <c r="B556" s="6" t="s">
        <v>1536</v>
      </c>
      <c r="C556" s="6" t="s">
        <v>1199</v>
      </c>
      <c r="D556" s="6" t="s">
        <v>101</v>
      </c>
      <c r="E556" s="6" t="s">
        <v>807</v>
      </c>
      <c r="F556" s="3">
        <v>1980</v>
      </c>
      <c r="G556" s="6" t="s">
        <v>1997</v>
      </c>
    </row>
    <row r="557" spans="1:7" x14ac:dyDescent="0.25">
      <c r="A557" s="3" t="s">
        <v>245</v>
      </c>
      <c r="B557" s="6" t="s">
        <v>1273</v>
      </c>
      <c r="C557" s="11" t="s">
        <v>971</v>
      </c>
      <c r="D557" s="11" t="s">
        <v>1274</v>
      </c>
      <c r="E557" s="11" t="s">
        <v>807</v>
      </c>
      <c r="F557" s="3">
        <v>1981</v>
      </c>
      <c r="G557" s="6" t="s">
        <v>2060</v>
      </c>
    </row>
    <row r="558" spans="1:7" x14ac:dyDescent="0.25">
      <c r="A558" s="3" t="s">
        <v>245</v>
      </c>
      <c r="B558" s="18" t="s">
        <v>1594</v>
      </c>
      <c r="C558" s="22" t="s">
        <v>19</v>
      </c>
      <c r="D558" s="22" t="s">
        <v>1595</v>
      </c>
      <c r="E558" s="22" t="s">
        <v>807</v>
      </c>
      <c r="F558" s="3">
        <v>1982</v>
      </c>
      <c r="G558" s="6" t="s">
        <v>2215</v>
      </c>
    </row>
    <row r="559" spans="1:7" x14ac:dyDescent="0.25">
      <c r="A559" s="3" t="s">
        <v>52</v>
      </c>
      <c r="B559" s="22" t="s">
        <v>2369</v>
      </c>
      <c r="C559" s="22" t="s">
        <v>239</v>
      </c>
      <c r="D559" s="18"/>
      <c r="E559" s="18" t="s">
        <v>807</v>
      </c>
      <c r="F559" s="3">
        <v>1984</v>
      </c>
      <c r="G559" s="6" t="s">
        <v>2370</v>
      </c>
    </row>
    <row r="560" spans="1:7" x14ac:dyDescent="0.25">
      <c r="A560" s="3"/>
      <c r="B560" s="22"/>
      <c r="C560" s="22"/>
      <c r="D560" s="18"/>
      <c r="E560" s="18"/>
      <c r="F560" s="3"/>
      <c r="G560" s="6"/>
    </row>
    <row r="561" spans="1:7" x14ac:dyDescent="0.25">
      <c r="A561" s="3" t="s">
        <v>79</v>
      </c>
      <c r="B561" s="6" t="s">
        <v>1005</v>
      </c>
      <c r="C561" s="6" t="s">
        <v>1006</v>
      </c>
      <c r="D561" s="6" t="s">
        <v>165</v>
      </c>
      <c r="E561" s="6" t="s">
        <v>1007</v>
      </c>
      <c r="F561" s="3">
        <v>1968</v>
      </c>
      <c r="G561" s="6" t="s">
        <v>1008</v>
      </c>
    </row>
    <row r="562" spans="1:7" x14ac:dyDescent="0.25">
      <c r="A562" s="3" t="s">
        <v>6</v>
      </c>
      <c r="B562" s="6" t="s">
        <v>1014</v>
      </c>
      <c r="C562" s="6" t="s">
        <v>20</v>
      </c>
      <c r="D562" s="6" t="s">
        <v>114</v>
      </c>
      <c r="E562" s="6" t="s">
        <v>1007</v>
      </c>
      <c r="F562" s="3">
        <v>1968</v>
      </c>
      <c r="G562" s="6" t="s">
        <v>1015</v>
      </c>
    </row>
    <row r="563" spans="1:7" x14ac:dyDescent="0.25">
      <c r="A563" s="3" t="s">
        <v>79</v>
      </c>
      <c r="B563" s="6" t="s">
        <v>1048</v>
      </c>
      <c r="C563" s="6" t="s">
        <v>1049</v>
      </c>
      <c r="D563" s="6" t="s">
        <v>230</v>
      </c>
      <c r="E563" s="6" t="s">
        <v>1007</v>
      </c>
      <c r="F563" s="3">
        <v>1969</v>
      </c>
      <c r="G563" s="6" t="s">
        <v>1050</v>
      </c>
    </row>
    <row r="564" spans="1:7" x14ac:dyDescent="0.25">
      <c r="A564" s="3" t="s">
        <v>245</v>
      </c>
      <c r="B564" s="6" t="s">
        <v>1014</v>
      </c>
      <c r="C564" s="6" t="s">
        <v>20</v>
      </c>
      <c r="D564" s="6" t="s">
        <v>114</v>
      </c>
      <c r="E564" s="6" t="s">
        <v>1007</v>
      </c>
      <c r="F564" s="3">
        <v>1971</v>
      </c>
      <c r="G564" s="6" t="s">
        <v>1165</v>
      </c>
    </row>
    <row r="565" spans="1:7" x14ac:dyDescent="0.25">
      <c r="A565" s="3" t="s">
        <v>52</v>
      </c>
      <c r="B565" s="6" t="s">
        <v>628</v>
      </c>
      <c r="C565" s="6" t="s">
        <v>1206</v>
      </c>
      <c r="D565" s="6" t="s">
        <v>1207</v>
      </c>
      <c r="E565" s="6" t="s">
        <v>1007</v>
      </c>
      <c r="F565" s="3">
        <v>1972</v>
      </c>
      <c r="G565" s="18" t="s">
        <v>1208</v>
      </c>
    </row>
    <row r="566" spans="1:7" x14ac:dyDescent="0.25">
      <c r="A566" s="3" t="s">
        <v>52</v>
      </c>
      <c r="B566" s="6" t="s">
        <v>1268</v>
      </c>
      <c r="C566" s="6" t="s">
        <v>506</v>
      </c>
      <c r="D566" s="6" t="s">
        <v>1269</v>
      </c>
      <c r="E566" s="6" t="s">
        <v>1007</v>
      </c>
      <c r="F566" s="3">
        <v>1973</v>
      </c>
      <c r="G566" s="18" t="s">
        <v>1270</v>
      </c>
    </row>
    <row r="567" spans="1:7" x14ac:dyDescent="0.25">
      <c r="A567" s="3" t="s">
        <v>52</v>
      </c>
      <c r="B567" s="6" t="s">
        <v>1357</v>
      </c>
      <c r="C567" s="6" t="s">
        <v>1358</v>
      </c>
      <c r="D567" s="6" t="s">
        <v>1359</v>
      </c>
      <c r="E567" s="6" t="s">
        <v>1007</v>
      </c>
      <c r="F567" s="3">
        <v>1974</v>
      </c>
      <c r="G567" s="6" t="s">
        <v>1360</v>
      </c>
    </row>
    <row r="568" spans="1:7" x14ac:dyDescent="0.25">
      <c r="A568" s="3" t="s">
        <v>52</v>
      </c>
      <c r="B568" s="6" t="s">
        <v>1412</v>
      </c>
      <c r="C568" s="6" t="s">
        <v>239</v>
      </c>
      <c r="D568" s="6" t="s">
        <v>1413</v>
      </c>
      <c r="E568" s="6" t="s">
        <v>1007</v>
      </c>
      <c r="F568" s="3">
        <v>1975</v>
      </c>
      <c r="G568" s="6" t="str">
        <f>HYPERLINK("http://uwashingtonworldcatorgoffcampuslibwashingtonedu/title/biology-of-poria-weirii-sexuality-and-effect-on-height-growth-of-douglas-fir/oclc/7384461&amp;referer=brief_results","Biology of Poria weirii; sexuality and effect on height growth of Douglas-fir")</f>
        <v>Biology of Poria weirii; sexuality and effect on height growth of Douglas-fir</v>
      </c>
    </row>
    <row r="569" spans="1:7" x14ac:dyDescent="0.25">
      <c r="A569" s="3" t="s">
        <v>52</v>
      </c>
      <c r="B569" s="6" t="s">
        <v>1429</v>
      </c>
      <c r="C569" s="6" t="s">
        <v>1430</v>
      </c>
      <c r="D569" s="6" t="s">
        <v>1431</v>
      </c>
      <c r="E569" s="6" t="s">
        <v>1007</v>
      </c>
      <c r="F569" s="3">
        <v>1975</v>
      </c>
      <c r="G569" s="6" t="s">
        <v>1432</v>
      </c>
    </row>
    <row r="570" spans="1:7" x14ac:dyDescent="0.25">
      <c r="A570" s="3" t="s">
        <v>6</v>
      </c>
      <c r="B570" s="6" t="s">
        <v>1484</v>
      </c>
      <c r="C570" s="6" t="s">
        <v>1485</v>
      </c>
      <c r="D570" s="6"/>
      <c r="E570" s="6" t="s">
        <v>1007</v>
      </c>
      <c r="F570" s="3">
        <v>1976</v>
      </c>
      <c r="G570" s="6" t="s">
        <v>1486</v>
      </c>
    </row>
    <row r="571" spans="1:7" x14ac:dyDescent="0.25">
      <c r="A571" s="3" t="s">
        <v>245</v>
      </c>
      <c r="B571" s="6" t="s">
        <v>1268</v>
      </c>
      <c r="C571" s="6" t="s">
        <v>506</v>
      </c>
      <c r="D571" s="6" t="s">
        <v>1269</v>
      </c>
      <c r="E571" s="6" t="s">
        <v>1007</v>
      </c>
      <c r="F571" s="3">
        <v>1977</v>
      </c>
      <c r="G571" s="6" t="s">
        <v>1641</v>
      </c>
    </row>
    <row r="572" spans="1:7" x14ac:dyDescent="0.25">
      <c r="A572" s="3" t="s">
        <v>52</v>
      </c>
      <c r="B572" s="6" t="s">
        <v>1672</v>
      </c>
      <c r="C572" s="6" t="s">
        <v>1673</v>
      </c>
      <c r="D572" s="6" t="s">
        <v>1674</v>
      </c>
      <c r="E572" s="6" t="s">
        <v>1007</v>
      </c>
      <c r="F572" s="3">
        <v>1978</v>
      </c>
      <c r="G572" s="6" t="s">
        <v>1675</v>
      </c>
    </row>
    <row r="573" spans="1:7" x14ac:dyDescent="0.25">
      <c r="A573" s="3" t="s">
        <v>52</v>
      </c>
      <c r="B573" s="6" t="s">
        <v>1680</v>
      </c>
      <c r="C573" s="6" t="s">
        <v>1681</v>
      </c>
      <c r="D573" s="6" t="s">
        <v>1682</v>
      </c>
      <c r="E573" s="6" t="s">
        <v>1007</v>
      </c>
      <c r="F573" s="3">
        <v>1978</v>
      </c>
      <c r="G573" s="6" t="s">
        <v>1683</v>
      </c>
    </row>
    <row r="574" spans="1:7" x14ac:dyDescent="0.25">
      <c r="A574" s="3" t="s">
        <v>52</v>
      </c>
      <c r="B574" s="6" t="s">
        <v>1775</v>
      </c>
      <c r="C574" s="6" t="s">
        <v>1776</v>
      </c>
      <c r="D574" s="6" t="s">
        <v>1777</v>
      </c>
      <c r="E574" s="6" t="s">
        <v>1007</v>
      </c>
      <c r="F574" s="3">
        <v>1979</v>
      </c>
      <c r="G574" s="6" t="s">
        <v>1778</v>
      </c>
    </row>
    <row r="575" spans="1:7" x14ac:dyDescent="0.25">
      <c r="A575" s="3" t="s">
        <v>52</v>
      </c>
      <c r="B575" s="6" t="s">
        <v>1812</v>
      </c>
      <c r="C575" s="6" t="s">
        <v>102</v>
      </c>
      <c r="D575" s="6" t="s">
        <v>184</v>
      </c>
      <c r="E575" s="6" t="s">
        <v>1007</v>
      </c>
      <c r="F575" s="3">
        <v>1979</v>
      </c>
      <c r="G575" s="6" t="s">
        <v>1813</v>
      </c>
    </row>
    <row r="576" spans="1:7" x14ac:dyDescent="0.25">
      <c r="A576" s="3" t="s">
        <v>52</v>
      </c>
      <c r="B576" s="6" t="s">
        <v>1879</v>
      </c>
      <c r="C576" s="11" t="s">
        <v>118</v>
      </c>
      <c r="D576" s="6" t="s">
        <v>309</v>
      </c>
      <c r="E576" s="6" t="s">
        <v>1007</v>
      </c>
      <c r="F576" s="3">
        <v>1980</v>
      </c>
      <c r="G576" s="6" t="s">
        <v>1880</v>
      </c>
    </row>
    <row r="577" spans="1:7" x14ac:dyDescent="0.25">
      <c r="A577" s="3" t="s">
        <v>52</v>
      </c>
      <c r="B577" s="6" t="s">
        <v>150</v>
      </c>
      <c r="C577" s="11" t="s">
        <v>19</v>
      </c>
      <c r="D577" s="11" t="s">
        <v>2041</v>
      </c>
      <c r="E577" s="11" t="s">
        <v>1007</v>
      </c>
      <c r="F577" s="3">
        <v>1981</v>
      </c>
      <c r="G577" s="6" t="s">
        <v>2042</v>
      </c>
    </row>
    <row r="578" spans="1:7" x14ac:dyDescent="0.25">
      <c r="A578" s="3" t="s">
        <v>52</v>
      </c>
      <c r="B578" s="18" t="s">
        <v>2156</v>
      </c>
      <c r="C578" s="22" t="s">
        <v>2157</v>
      </c>
      <c r="D578" s="22" t="s">
        <v>1344</v>
      </c>
      <c r="E578" s="22" t="s">
        <v>1007</v>
      </c>
      <c r="F578" s="3">
        <v>1982</v>
      </c>
      <c r="G578" s="6" t="s">
        <v>2158</v>
      </c>
    </row>
    <row r="579" spans="1:7" x14ac:dyDescent="0.25">
      <c r="A579" s="3" t="s">
        <v>52</v>
      </c>
      <c r="B579" s="18" t="s">
        <v>2244</v>
      </c>
      <c r="C579" s="22" t="s">
        <v>1155</v>
      </c>
      <c r="D579" s="22" t="s">
        <v>2116</v>
      </c>
      <c r="E579" s="22" t="s">
        <v>1007</v>
      </c>
      <c r="F579" s="3">
        <v>1983</v>
      </c>
      <c r="G579" s="6" t="s">
        <v>2245</v>
      </c>
    </row>
    <row r="580" spans="1:7" x14ac:dyDescent="0.25">
      <c r="A580" s="3" t="s">
        <v>52</v>
      </c>
      <c r="B580" s="18" t="s">
        <v>184</v>
      </c>
      <c r="C580" s="22" t="s">
        <v>2097</v>
      </c>
      <c r="D580" s="22" t="s">
        <v>1315</v>
      </c>
      <c r="E580" s="22" t="s">
        <v>1007</v>
      </c>
      <c r="F580" s="3">
        <v>1983</v>
      </c>
      <c r="G580" s="6" t="s">
        <v>2284</v>
      </c>
    </row>
    <row r="581" spans="1:7" x14ac:dyDescent="0.25">
      <c r="A581" s="3" t="s">
        <v>245</v>
      </c>
      <c r="B581" s="18" t="s">
        <v>1344</v>
      </c>
      <c r="C581" s="22" t="s">
        <v>655</v>
      </c>
      <c r="D581" s="22" t="s">
        <v>2402</v>
      </c>
      <c r="E581" s="22" t="s">
        <v>1007</v>
      </c>
      <c r="F581" s="3">
        <v>1984</v>
      </c>
      <c r="G581" s="6" t="s">
        <v>2403</v>
      </c>
    </row>
    <row r="582" spans="1:7" x14ac:dyDescent="0.25">
      <c r="A582" s="3" t="s">
        <v>245</v>
      </c>
      <c r="B582" s="18" t="s">
        <v>1672</v>
      </c>
      <c r="C582" s="22" t="s">
        <v>1673</v>
      </c>
      <c r="D582" s="22" t="s">
        <v>1674</v>
      </c>
      <c r="E582" s="22" t="s">
        <v>1007</v>
      </c>
      <c r="F582" s="3">
        <v>1986</v>
      </c>
      <c r="G582" s="6" t="s">
        <v>2568</v>
      </c>
    </row>
    <row r="583" spans="1:7" x14ac:dyDescent="0.25">
      <c r="A583" s="3"/>
      <c r="B583" s="18"/>
      <c r="C583" s="22"/>
      <c r="D583" s="22"/>
      <c r="E583" s="22"/>
      <c r="F583" s="3"/>
      <c r="G583" s="6"/>
    </row>
    <row r="584" spans="1:7" x14ac:dyDescent="0.25">
      <c r="A584" s="3" t="s">
        <v>245</v>
      </c>
      <c r="B584" s="6" t="s">
        <v>543</v>
      </c>
      <c r="C584" s="6" t="s">
        <v>544</v>
      </c>
      <c r="D584" s="6" t="s">
        <v>545</v>
      </c>
      <c r="E584" s="6" t="s">
        <v>546</v>
      </c>
      <c r="F584" s="3">
        <v>1954</v>
      </c>
      <c r="G584" s="6" t="s">
        <v>547</v>
      </c>
    </row>
    <row r="585" spans="1:7" x14ac:dyDescent="0.25">
      <c r="A585" s="3"/>
      <c r="B585" s="6"/>
      <c r="C585" s="6"/>
      <c r="D585" s="6"/>
      <c r="E585" s="6"/>
      <c r="F585" s="3"/>
      <c r="G585" s="6"/>
    </row>
    <row r="586" spans="1:7" x14ac:dyDescent="0.25">
      <c r="A586" s="3" t="s">
        <v>245</v>
      </c>
      <c r="B586" s="6" t="s">
        <v>3501</v>
      </c>
      <c r="C586" s="6" t="s">
        <v>1714</v>
      </c>
      <c r="D586" s="6" t="s">
        <v>17</v>
      </c>
      <c r="E586" s="6" t="s">
        <v>3017</v>
      </c>
      <c r="F586" s="3">
        <v>1997</v>
      </c>
      <c r="G586" s="6" t="s">
        <v>3502</v>
      </c>
    </row>
    <row r="587" spans="1:7" x14ac:dyDescent="0.25">
      <c r="A587" s="3" t="s">
        <v>52</v>
      </c>
      <c r="B587" s="6" t="s">
        <v>3765</v>
      </c>
      <c r="C587" s="6" t="s">
        <v>3766</v>
      </c>
      <c r="D587" s="6"/>
      <c r="E587" s="6" t="s">
        <v>3017</v>
      </c>
      <c r="F587" s="3">
        <v>2001</v>
      </c>
      <c r="G587" s="6" t="s">
        <v>3767</v>
      </c>
    </row>
    <row r="588" spans="1:7" x14ac:dyDescent="0.25">
      <c r="A588" s="3" t="s">
        <v>245</v>
      </c>
      <c r="B588" s="6" t="s">
        <v>3937</v>
      </c>
      <c r="C588" s="6" t="s">
        <v>620</v>
      </c>
      <c r="D588" s="6" t="s">
        <v>882</v>
      </c>
      <c r="E588" s="6" t="s">
        <v>3017</v>
      </c>
      <c r="F588" s="3">
        <v>2002</v>
      </c>
      <c r="G588" s="6" t="s">
        <v>3938</v>
      </c>
    </row>
    <row r="589" spans="1:7" x14ac:dyDescent="0.25">
      <c r="A589" s="3" t="s">
        <v>52</v>
      </c>
      <c r="B589" s="6" t="s">
        <v>4122</v>
      </c>
      <c r="C589" s="6" t="s">
        <v>4123</v>
      </c>
      <c r="D589" s="6" t="s">
        <v>1155</v>
      </c>
      <c r="E589" s="6" t="s">
        <v>3017</v>
      </c>
      <c r="F589" s="3">
        <v>2004</v>
      </c>
      <c r="G589" s="6" t="s">
        <v>4124</v>
      </c>
    </row>
    <row r="590" spans="1:7" x14ac:dyDescent="0.25">
      <c r="A590" s="3" t="s">
        <v>52</v>
      </c>
      <c r="B590" s="6" t="s">
        <v>306</v>
      </c>
      <c r="C590" s="6" t="s">
        <v>2508</v>
      </c>
      <c r="D590" s="6" t="s">
        <v>339</v>
      </c>
      <c r="E590" s="6" t="s">
        <v>3017</v>
      </c>
      <c r="F590" s="3">
        <v>2008</v>
      </c>
      <c r="G590" s="6" t="s">
        <v>4446</v>
      </c>
    </row>
    <row r="591" spans="1:7" x14ac:dyDescent="0.25">
      <c r="A591" s="3" t="s">
        <v>245</v>
      </c>
      <c r="B591" s="6" t="s">
        <v>4477</v>
      </c>
      <c r="C591" s="6" t="s">
        <v>4478</v>
      </c>
      <c r="D591" s="6"/>
      <c r="E591" s="6" t="s">
        <v>3017</v>
      </c>
      <c r="F591" s="3">
        <v>2008</v>
      </c>
      <c r="G591" s="6" t="s">
        <v>4479</v>
      </c>
    </row>
    <row r="592" spans="1:7" x14ac:dyDescent="0.25">
      <c r="A592" s="3" t="s">
        <v>52</v>
      </c>
      <c r="B592" s="6" t="s">
        <v>4559</v>
      </c>
      <c r="C592" s="6" t="s">
        <v>1425</v>
      </c>
      <c r="D592" s="6" t="s">
        <v>520</v>
      </c>
      <c r="E592" s="6" t="s">
        <v>3017</v>
      </c>
      <c r="F592" s="3">
        <v>2010</v>
      </c>
      <c r="G592" s="6" t="s">
        <v>4560</v>
      </c>
    </row>
    <row r="593" spans="1:7" x14ac:dyDescent="0.25">
      <c r="A593" s="3" t="s">
        <v>245</v>
      </c>
      <c r="B593" s="6" t="s">
        <v>4707</v>
      </c>
      <c r="C593" s="6" t="s">
        <v>4708</v>
      </c>
      <c r="D593" s="6"/>
      <c r="E593" s="6" t="s">
        <v>3017</v>
      </c>
      <c r="F593" s="3">
        <v>2011</v>
      </c>
      <c r="G593" s="6" t="s">
        <v>4709</v>
      </c>
    </row>
    <row r="594" spans="1:7" x14ac:dyDescent="0.25">
      <c r="A594" s="3" t="s">
        <v>245</v>
      </c>
      <c r="B594" s="6" t="s">
        <v>4723</v>
      </c>
      <c r="C594" s="6" t="s">
        <v>4724</v>
      </c>
      <c r="D594" s="6"/>
      <c r="E594" s="6" t="s">
        <v>3017</v>
      </c>
      <c r="F594" s="3">
        <v>2011</v>
      </c>
      <c r="G594" s="6" t="s">
        <v>4725</v>
      </c>
    </row>
    <row r="595" spans="1:7" x14ac:dyDescent="0.25">
      <c r="A595" s="3" t="s">
        <v>245</v>
      </c>
      <c r="B595" s="22" t="s">
        <v>4958</v>
      </c>
      <c r="C595" s="6" t="s">
        <v>4959</v>
      </c>
      <c r="D595" s="6"/>
      <c r="E595" s="6" t="s">
        <v>3017</v>
      </c>
      <c r="F595" s="3">
        <v>2013</v>
      </c>
      <c r="G595" s="6" t="s">
        <v>4960</v>
      </c>
    </row>
    <row r="596" spans="1:7" x14ac:dyDescent="0.25">
      <c r="A596" s="24" t="s">
        <v>52</v>
      </c>
      <c r="B596" s="25" t="s">
        <v>4983</v>
      </c>
      <c r="C596" s="26" t="s">
        <v>1430</v>
      </c>
      <c r="D596" s="26" t="s">
        <v>76</v>
      </c>
      <c r="E596" s="26" t="s">
        <v>3017</v>
      </c>
      <c r="F596" s="24">
        <v>2014</v>
      </c>
      <c r="G596" s="27" t="s">
        <v>4984</v>
      </c>
    </row>
    <row r="597" spans="1:7" x14ac:dyDescent="0.25">
      <c r="A597" s="30" t="s">
        <v>52</v>
      </c>
      <c r="B597" s="31" t="s">
        <v>5072</v>
      </c>
      <c r="C597" s="32" t="s">
        <v>380</v>
      </c>
      <c r="D597" s="32" t="s">
        <v>165</v>
      </c>
      <c r="E597" s="32" t="s">
        <v>3017</v>
      </c>
      <c r="F597" s="30">
        <v>2015</v>
      </c>
      <c r="G597" s="23" t="s">
        <v>5073</v>
      </c>
    </row>
    <row r="598" spans="1:7" ht="15.75" x14ac:dyDescent="0.25">
      <c r="A598" s="30" t="s">
        <v>52</v>
      </c>
      <c r="B598" s="31" t="s">
        <v>1344</v>
      </c>
      <c r="C598" s="32" t="s">
        <v>16</v>
      </c>
      <c r="D598" s="32" t="s">
        <v>179</v>
      </c>
      <c r="E598" s="32" t="s">
        <v>3017</v>
      </c>
      <c r="F598" s="30">
        <v>2015</v>
      </c>
      <c r="G598" s="23" t="s">
        <v>5080</v>
      </c>
    </row>
    <row r="599" spans="1:7" x14ac:dyDescent="0.25">
      <c r="A599" s="30"/>
      <c r="B599" s="31"/>
      <c r="C599" s="32"/>
      <c r="D599" s="32"/>
      <c r="E599" s="32"/>
      <c r="F599" s="30"/>
      <c r="G599" s="23"/>
    </row>
    <row r="600" spans="1:7" x14ac:dyDescent="0.25">
      <c r="A600" s="3" t="s">
        <v>52</v>
      </c>
      <c r="B600" s="6" t="s">
        <v>1652</v>
      </c>
      <c r="C600" s="6" t="s">
        <v>1338</v>
      </c>
      <c r="D600" s="6" t="s">
        <v>553</v>
      </c>
      <c r="E600" s="6" t="s">
        <v>1014</v>
      </c>
      <c r="F600" s="3">
        <v>1978</v>
      </c>
      <c r="G600" s="6" t="s">
        <v>1653</v>
      </c>
    </row>
    <row r="601" spans="1:7" x14ac:dyDescent="0.25">
      <c r="A601" s="3" t="s">
        <v>52</v>
      </c>
      <c r="B601" s="6" t="s">
        <v>1923</v>
      </c>
      <c r="C601" s="6" t="s">
        <v>1924</v>
      </c>
      <c r="D601" s="6" t="s">
        <v>506</v>
      </c>
      <c r="E601" s="6" t="s">
        <v>1014</v>
      </c>
      <c r="F601" s="3">
        <v>1980</v>
      </c>
      <c r="G601" s="6" t="s">
        <v>1925</v>
      </c>
    </row>
    <row r="602" spans="1:7" x14ac:dyDescent="0.25">
      <c r="A602" s="3" t="s">
        <v>52</v>
      </c>
      <c r="B602" s="18" t="s">
        <v>2147</v>
      </c>
      <c r="C602" s="22" t="s">
        <v>991</v>
      </c>
      <c r="D602" s="22" t="s">
        <v>1311</v>
      </c>
      <c r="E602" s="22" t="s">
        <v>1014</v>
      </c>
      <c r="F602" s="3">
        <v>1982</v>
      </c>
      <c r="G602" s="6" t="s">
        <v>2148</v>
      </c>
    </row>
    <row r="603" spans="1:7" x14ac:dyDescent="0.25">
      <c r="A603" s="3" t="s">
        <v>245</v>
      </c>
      <c r="B603" s="18" t="s">
        <v>2195</v>
      </c>
      <c r="C603" s="22" t="s">
        <v>2196</v>
      </c>
      <c r="D603" s="22" t="s">
        <v>601</v>
      </c>
      <c r="E603" s="22" t="s">
        <v>1014</v>
      </c>
      <c r="F603" s="3">
        <v>1982</v>
      </c>
      <c r="G603" s="6" t="s">
        <v>2197</v>
      </c>
    </row>
    <row r="604" spans="1:7" x14ac:dyDescent="0.25">
      <c r="A604" s="3" t="s">
        <v>52</v>
      </c>
      <c r="B604" s="18" t="s">
        <v>114</v>
      </c>
      <c r="C604" s="22" t="s">
        <v>2262</v>
      </c>
      <c r="D604" s="22" t="s">
        <v>2263</v>
      </c>
      <c r="E604" s="22" t="s">
        <v>1014</v>
      </c>
      <c r="F604" s="3">
        <v>1983</v>
      </c>
      <c r="G604" s="6" t="s">
        <v>2264</v>
      </c>
    </row>
    <row r="605" spans="1:7" x14ac:dyDescent="0.25">
      <c r="A605" s="3" t="s">
        <v>52</v>
      </c>
      <c r="B605" s="18" t="s">
        <v>550</v>
      </c>
      <c r="C605" s="22" t="s">
        <v>2352</v>
      </c>
      <c r="D605" s="22" t="s">
        <v>520</v>
      </c>
      <c r="E605" s="22" t="s">
        <v>1014</v>
      </c>
      <c r="F605" s="3">
        <v>1984</v>
      </c>
      <c r="G605" s="6" t="s">
        <v>2353</v>
      </c>
    </row>
    <row r="606" spans="1:7" x14ac:dyDescent="0.25">
      <c r="A606" s="3" t="s">
        <v>52</v>
      </c>
      <c r="B606" s="18" t="s">
        <v>2359</v>
      </c>
      <c r="C606" s="22" t="s">
        <v>2360</v>
      </c>
      <c r="D606" s="22" t="s">
        <v>2361</v>
      </c>
      <c r="E606" s="22" t="s">
        <v>1014</v>
      </c>
      <c r="F606" s="3">
        <v>1984</v>
      </c>
      <c r="G606" s="6" t="s">
        <v>2362</v>
      </c>
    </row>
    <row r="607" spans="1:7" x14ac:dyDescent="0.25">
      <c r="A607" s="3" t="s">
        <v>52</v>
      </c>
      <c r="B607" s="18" t="s">
        <v>2605</v>
      </c>
      <c r="C607" s="22" t="s">
        <v>109</v>
      </c>
      <c r="D607" s="22" t="s">
        <v>520</v>
      </c>
      <c r="E607" s="22" t="s">
        <v>1014</v>
      </c>
      <c r="F607" s="3">
        <v>1987</v>
      </c>
      <c r="G607" s="6" t="s">
        <v>2606</v>
      </c>
    </row>
    <row r="608" spans="1:7" x14ac:dyDescent="0.25">
      <c r="A608" s="3" t="s">
        <v>245</v>
      </c>
      <c r="B608" s="22" t="s">
        <v>2669</v>
      </c>
      <c r="C608" s="22" t="s">
        <v>238</v>
      </c>
      <c r="D608" s="22" t="s">
        <v>109</v>
      </c>
      <c r="E608" s="22" t="s">
        <v>1014</v>
      </c>
      <c r="F608" s="3">
        <v>1987</v>
      </c>
      <c r="G608" s="6" t="s">
        <v>2670</v>
      </c>
    </row>
    <row r="609" spans="1:7" x14ac:dyDescent="0.25">
      <c r="A609" s="3" t="s">
        <v>52</v>
      </c>
      <c r="B609" s="18" t="s">
        <v>2694</v>
      </c>
      <c r="C609" s="22" t="s">
        <v>151</v>
      </c>
      <c r="D609" s="22" t="s">
        <v>774</v>
      </c>
      <c r="E609" s="22" t="s">
        <v>1014</v>
      </c>
      <c r="F609" s="3">
        <v>1988</v>
      </c>
      <c r="G609" s="6" t="s">
        <v>2695</v>
      </c>
    </row>
    <row r="610" spans="1:7" x14ac:dyDescent="0.25">
      <c r="A610" s="3" t="s">
        <v>245</v>
      </c>
      <c r="B610" s="18" t="s">
        <v>2706</v>
      </c>
      <c r="C610" s="22" t="s">
        <v>2613</v>
      </c>
      <c r="D610" s="22" t="s">
        <v>2707</v>
      </c>
      <c r="E610" s="22" t="s">
        <v>1014</v>
      </c>
      <c r="F610" s="3">
        <v>1988</v>
      </c>
      <c r="G610" s="6" t="s">
        <v>2708</v>
      </c>
    </row>
    <row r="611" spans="1:7" x14ac:dyDescent="0.25">
      <c r="A611" s="3" t="s">
        <v>245</v>
      </c>
      <c r="B611" s="22" t="s">
        <v>2718</v>
      </c>
      <c r="C611" s="22" t="s">
        <v>54</v>
      </c>
      <c r="D611" s="18"/>
      <c r="E611" s="18" t="s">
        <v>1014</v>
      </c>
      <c r="F611" s="3">
        <v>1988</v>
      </c>
      <c r="G611" s="6" t="s">
        <v>2719</v>
      </c>
    </row>
    <row r="612" spans="1:7" x14ac:dyDescent="0.25">
      <c r="A612" s="3" t="s">
        <v>52</v>
      </c>
      <c r="B612" s="6" t="s">
        <v>2920</v>
      </c>
      <c r="C612" s="6" t="s">
        <v>20</v>
      </c>
      <c r="D612" s="6" t="s">
        <v>594</v>
      </c>
      <c r="E612" s="6" t="s">
        <v>1014</v>
      </c>
      <c r="F612" s="3">
        <v>1991</v>
      </c>
      <c r="G612" s="6" t="s">
        <v>2921</v>
      </c>
    </row>
    <row r="613" spans="1:7" x14ac:dyDescent="0.25">
      <c r="A613" s="3" t="s">
        <v>245</v>
      </c>
      <c r="B613" s="18" t="s">
        <v>1443</v>
      </c>
      <c r="C613" s="22" t="s">
        <v>309</v>
      </c>
      <c r="D613" s="22" t="s">
        <v>130</v>
      </c>
      <c r="E613" s="22" t="s">
        <v>1014</v>
      </c>
      <c r="F613" s="3">
        <v>1991</v>
      </c>
      <c r="G613" s="6" t="s">
        <v>2956</v>
      </c>
    </row>
    <row r="614" spans="1:7" x14ac:dyDescent="0.25">
      <c r="A614" s="3" t="s">
        <v>52</v>
      </c>
      <c r="B614" s="22" t="s">
        <v>2988</v>
      </c>
      <c r="C614" s="22" t="s">
        <v>1714</v>
      </c>
      <c r="D614" s="18" t="s">
        <v>467</v>
      </c>
      <c r="E614" s="18" t="s">
        <v>1014</v>
      </c>
      <c r="F614" s="3">
        <v>1992</v>
      </c>
      <c r="G614" s="6" t="s">
        <v>2989</v>
      </c>
    </row>
    <row r="615" spans="1:7" x14ac:dyDescent="0.25">
      <c r="A615" s="3" t="s">
        <v>245</v>
      </c>
      <c r="B615" s="18" t="s">
        <v>3008</v>
      </c>
      <c r="C615" s="22" t="s">
        <v>2012</v>
      </c>
      <c r="D615" s="22" t="s">
        <v>3009</v>
      </c>
      <c r="E615" s="22" t="s">
        <v>1014</v>
      </c>
      <c r="F615" s="3">
        <v>1992</v>
      </c>
      <c r="G615" s="6" t="s">
        <v>3010</v>
      </c>
    </row>
    <row r="616" spans="1:7" x14ac:dyDescent="0.25">
      <c r="A616" s="3" t="s">
        <v>52</v>
      </c>
      <c r="B616" s="6" t="s">
        <v>3084</v>
      </c>
      <c r="C616" s="6" t="s">
        <v>1359</v>
      </c>
      <c r="D616" s="6" t="s">
        <v>1858</v>
      </c>
      <c r="E616" s="6" t="s">
        <v>1014</v>
      </c>
      <c r="F616" s="3">
        <v>1993</v>
      </c>
      <c r="G616" s="6" t="s">
        <v>3085</v>
      </c>
    </row>
    <row r="617" spans="1:7" x14ac:dyDescent="0.25">
      <c r="A617" s="3" t="s">
        <v>52</v>
      </c>
      <c r="B617" s="6" t="s">
        <v>3118</v>
      </c>
      <c r="C617" s="6" t="s">
        <v>537</v>
      </c>
      <c r="D617" s="6" t="s">
        <v>803</v>
      </c>
      <c r="E617" s="6" t="s">
        <v>1014</v>
      </c>
      <c r="F617" s="3">
        <v>1993</v>
      </c>
      <c r="G617" s="6" t="s">
        <v>3119</v>
      </c>
    </row>
    <row r="618" spans="1:7" x14ac:dyDescent="0.25">
      <c r="A618" s="3" t="s">
        <v>245</v>
      </c>
      <c r="B618" s="6" t="s">
        <v>347</v>
      </c>
      <c r="C618" s="6" t="s">
        <v>3140</v>
      </c>
      <c r="D618" s="6" t="s">
        <v>420</v>
      </c>
      <c r="E618" s="6" t="s">
        <v>1014</v>
      </c>
      <c r="F618" s="3">
        <v>1993</v>
      </c>
      <c r="G618" s="6" t="s">
        <v>3141</v>
      </c>
    </row>
    <row r="619" spans="1:7" x14ac:dyDescent="0.25">
      <c r="A619" s="3" t="s">
        <v>52</v>
      </c>
      <c r="B619" s="6" t="s">
        <v>144</v>
      </c>
      <c r="C619" s="6" t="s">
        <v>3167</v>
      </c>
      <c r="D619" s="6" t="s">
        <v>1658</v>
      </c>
      <c r="E619" s="6" t="s">
        <v>1014</v>
      </c>
      <c r="F619" s="3">
        <v>1994</v>
      </c>
      <c r="G619" s="6" t="s">
        <v>3168</v>
      </c>
    </row>
    <row r="620" spans="1:7" x14ac:dyDescent="0.25">
      <c r="A620" s="3" t="s">
        <v>52</v>
      </c>
      <c r="B620" s="6" t="s">
        <v>3213</v>
      </c>
      <c r="C620" s="6" t="s">
        <v>3214</v>
      </c>
      <c r="D620" s="6" t="s">
        <v>435</v>
      </c>
      <c r="E620" s="6" t="s">
        <v>1014</v>
      </c>
      <c r="F620" s="3">
        <v>1994</v>
      </c>
      <c r="G620" s="6" t="s">
        <v>3215</v>
      </c>
    </row>
    <row r="621" spans="1:7" x14ac:dyDescent="0.25">
      <c r="A621" s="3" t="s">
        <v>245</v>
      </c>
      <c r="B621" s="6" t="s">
        <v>3353</v>
      </c>
      <c r="C621" s="6" t="s">
        <v>101</v>
      </c>
      <c r="D621" s="6" t="s">
        <v>283</v>
      </c>
      <c r="E621" s="6" t="s">
        <v>1014</v>
      </c>
      <c r="F621" s="3">
        <v>1995</v>
      </c>
      <c r="G621" s="6" t="s">
        <v>3354</v>
      </c>
    </row>
    <row r="622" spans="1:7" x14ac:dyDescent="0.25">
      <c r="A622" s="3" t="s">
        <v>52</v>
      </c>
      <c r="B622" s="6" t="s">
        <v>3373</v>
      </c>
      <c r="C622" s="6" t="s">
        <v>3269</v>
      </c>
      <c r="D622" s="6" t="s">
        <v>3374</v>
      </c>
      <c r="E622" s="6" t="s">
        <v>1014</v>
      </c>
      <c r="F622" s="3">
        <v>1996</v>
      </c>
      <c r="G622" s="6" t="s">
        <v>3375</v>
      </c>
    </row>
    <row r="623" spans="1:7" x14ac:dyDescent="0.25">
      <c r="A623" s="3" t="s">
        <v>52</v>
      </c>
      <c r="B623" s="6" t="s">
        <v>3393</v>
      </c>
      <c r="C623" s="6" t="s">
        <v>309</v>
      </c>
      <c r="D623" s="6" t="s">
        <v>594</v>
      </c>
      <c r="E623" s="6" t="s">
        <v>1014</v>
      </c>
      <c r="F623" s="3">
        <v>1996</v>
      </c>
      <c r="G623" s="6" t="s">
        <v>3394</v>
      </c>
    </row>
    <row r="624" spans="1:7" x14ac:dyDescent="0.25">
      <c r="A624" s="3" t="s">
        <v>52</v>
      </c>
      <c r="B624" s="6" t="s">
        <v>3591</v>
      </c>
      <c r="C624" s="6" t="s">
        <v>3592</v>
      </c>
      <c r="D624" s="6"/>
      <c r="E624" s="6" t="s">
        <v>1014</v>
      </c>
      <c r="F624" s="3">
        <v>1999</v>
      </c>
      <c r="G624" s="6" t="s">
        <v>3593</v>
      </c>
    </row>
    <row r="625" spans="1:7" x14ac:dyDescent="0.25">
      <c r="A625" s="3" t="s">
        <v>52</v>
      </c>
      <c r="B625" s="6" t="s">
        <v>3614</v>
      </c>
      <c r="C625" s="6" t="s">
        <v>2062</v>
      </c>
      <c r="D625" s="6"/>
      <c r="E625" s="6" t="s">
        <v>1014</v>
      </c>
      <c r="F625" s="3">
        <v>1999</v>
      </c>
      <c r="G625" s="6" t="s">
        <v>3615</v>
      </c>
    </row>
    <row r="626" spans="1:7" x14ac:dyDescent="0.25">
      <c r="A626" s="3" t="s">
        <v>52</v>
      </c>
      <c r="B626" s="6" t="s">
        <v>3706</v>
      </c>
      <c r="C626" s="6" t="s">
        <v>3707</v>
      </c>
      <c r="D626" s="6"/>
      <c r="E626" s="6" t="s">
        <v>1014</v>
      </c>
      <c r="F626" s="3">
        <v>2000</v>
      </c>
      <c r="G626" s="6" t="s">
        <v>3708</v>
      </c>
    </row>
    <row r="627" spans="1:7" x14ac:dyDescent="0.25">
      <c r="A627" s="3" t="s">
        <v>52</v>
      </c>
      <c r="B627" s="6" t="s">
        <v>3781</v>
      </c>
      <c r="C627" s="6" t="s">
        <v>3782</v>
      </c>
      <c r="D627" s="6" t="s">
        <v>339</v>
      </c>
      <c r="E627" s="6" t="s">
        <v>1014</v>
      </c>
      <c r="F627" s="3">
        <v>2001</v>
      </c>
      <c r="G627" s="6" t="s">
        <v>3783</v>
      </c>
    </row>
    <row r="628" spans="1:7" x14ac:dyDescent="0.25">
      <c r="A628" s="3" t="s">
        <v>52</v>
      </c>
      <c r="B628" s="6" t="s">
        <v>3896</v>
      </c>
      <c r="C628" s="6" t="s">
        <v>2557</v>
      </c>
      <c r="D628" s="6" t="s">
        <v>2833</v>
      </c>
      <c r="E628" s="6" t="s">
        <v>1014</v>
      </c>
      <c r="F628" s="3">
        <v>2002</v>
      </c>
      <c r="G628" s="6" t="s">
        <v>3897</v>
      </c>
    </row>
    <row r="629" spans="1:7" x14ac:dyDescent="0.25">
      <c r="A629" s="3" t="s">
        <v>245</v>
      </c>
      <c r="B629" s="6" t="s">
        <v>3614</v>
      </c>
      <c r="C629" s="6" t="s">
        <v>2062</v>
      </c>
      <c r="D629" s="6"/>
      <c r="E629" s="6" t="s">
        <v>1014</v>
      </c>
      <c r="F629" s="3">
        <v>2003</v>
      </c>
      <c r="G629" s="6" t="s">
        <v>4026</v>
      </c>
    </row>
    <row r="630" spans="1:7" x14ac:dyDescent="0.25">
      <c r="A630" s="3" t="s">
        <v>245</v>
      </c>
      <c r="B630" s="6" t="s">
        <v>4029</v>
      </c>
      <c r="C630" s="6" t="s">
        <v>95</v>
      </c>
      <c r="D630" s="6" t="s">
        <v>4030</v>
      </c>
      <c r="E630" s="6" t="s">
        <v>1014</v>
      </c>
      <c r="F630" s="3">
        <v>2003</v>
      </c>
      <c r="G630" s="6" t="s">
        <v>4031</v>
      </c>
    </row>
    <row r="631" spans="1:7" x14ac:dyDescent="0.25">
      <c r="A631" s="3" t="s">
        <v>245</v>
      </c>
      <c r="B631" s="6" t="s">
        <v>4148</v>
      </c>
      <c r="C631" s="6" t="s">
        <v>4149</v>
      </c>
      <c r="D631" s="6" t="s">
        <v>4150</v>
      </c>
      <c r="E631" s="6" t="s">
        <v>1014</v>
      </c>
      <c r="F631" s="3">
        <v>2004</v>
      </c>
      <c r="G631" s="6" t="s">
        <v>4151</v>
      </c>
    </row>
    <row r="632" spans="1:7" x14ac:dyDescent="0.25">
      <c r="A632" s="3" t="s">
        <v>245</v>
      </c>
      <c r="B632" s="6" t="s">
        <v>4152</v>
      </c>
      <c r="C632" s="6" t="s">
        <v>1714</v>
      </c>
      <c r="D632" s="6" t="s">
        <v>882</v>
      </c>
      <c r="E632" s="6" t="s">
        <v>1014</v>
      </c>
      <c r="F632" s="3">
        <v>2004</v>
      </c>
      <c r="G632" s="6" t="s">
        <v>4153</v>
      </c>
    </row>
    <row r="633" spans="1:7" x14ac:dyDescent="0.25">
      <c r="A633" s="3" t="s">
        <v>52</v>
      </c>
      <c r="B633" s="6" t="s">
        <v>182</v>
      </c>
      <c r="C633" s="6" t="s">
        <v>3269</v>
      </c>
      <c r="D633" s="6" t="s">
        <v>553</v>
      </c>
      <c r="E633" s="6" t="s">
        <v>1014</v>
      </c>
      <c r="F633" s="3">
        <v>2005</v>
      </c>
      <c r="G633" s="6" t="s">
        <v>4219</v>
      </c>
    </row>
    <row r="634" spans="1:7" x14ac:dyDescent="0.25">
      <c r="A634" s="3" t="s">
        <v>245</v>
      </c>
      <c r="B634" s="6" t="s">
        <v>3591</v>
      </c>
      <c r="C634" s="6" t="s">
        <v>3592</v>
      </c>
      <c r="D634" s="6"/>
      <c r="E634" s="6" t="s">
        <v>1014</v>
      </c>
      <c r="F634" s="3">
        <v>2005</v>
      </c>
      <c r="G634" s="6" t="s">
        <v>4234</v>
      </c>
    </row>
    <row r="635" spans="1:7" x14ac:dyDescent="0.25">
      <c r="A635" s="3" t="s">
        <v>52</v>
      </c>
      <c r="B635" s="6" t="s">
        <v>4251</v>
      </c>
      <c r="C635" s="6" t="s">
        <v>1111</v>
      </c>
      <c r="D635" s="6" t="s">
        <v>774</v>
      </c>
      <c r="E635" s="6" t="s">
        <v>1014</v>
      </c>
      <c r="F635" s="3">
        <v>2006</v>
      </c>
      <c r="G635" s="6" t="s">
        <v>4252</v>
      </c>
    </row>
    <row r="636" spans="1:7" x14ac:dyDescent="0.25">
      <c r="A636" s="3" t="s">
        <v>52</v>
      </c>
      <c r="B636" s="6" t="s">
        <v>4256</v>
      </c>
      <c r="C636" s="6" t="s">
        <v>812</v>
      </c>
      <c r="D636" s="6"/>
      <c r="E636" s="6" t="s">
        <v>1014</v>
      </c>
      <c r="F636" s="3">
        <v>2006</v>
      </c>
      <c r="G636" s="6" t="s">
        <v>4257</v>
      </c>
    </row>
    <row r="637" spans="1:7" x14ac:dyDescent="0.25">
      <c r="A637" s="3" t="s">
        <v>52</v>
      </c>
      <c r="B637" s="6" t="s">
        <v>4292</v>
      </c>
      <c r="C637" s="6" t="s">
        <v>1450</v>
      </c>
      <c r="D637" s="6" t="s">
        <v>339</v>
      </c>
      <c r="E637" s="6" t="s">
        <v>1014</v>
      </c>
      <c r="F637" s="3">
        <v>2006</v>
      </c>
      <c r="G637" s="6" t="s">
        <v>4293</v>
      </c>
    </row>
    <row r="638" spans="1:7" x14ac:dyDescent="0.25">
      <c r="A638" s="3" t="s">
        <v>52</v>
      </c>
      <c r="B638" s="6" t="s">
        <v>4435</v>
      </c>
      <c r="C638" s="6" t="s">
        <v>3578</v>
      </c>
      <c r="D638" s="6" t="s">
        <v>409</v>
      </c>
      <c r="E638" s="6" t="s">
        <v>1014</v>
      </c>
      <c r="F638" s="3">
        <v>2008</v>
      </c>
      <c r="G638" s="6" t="s">
        <v>4436</v>
      </c>
    </row>
    <row r="639" spans="1:7" x14ac:dyDescent="0.25">
      <c r="A639" s="3" t="s">
        <v>52</v>
      </c>
      <c r="B639" s="6" t="s">
        <v>916</v>
      </c>
      <c r="C639" s="6" t="s">
        <v>2150</v>
      </c>
      <c r="D639" s="6" t="s">
        <v>487</v>
      </c>
      <c r="E639" s="6" t="s">
        <v>1014</v>
      </c>
      <c r="F639" s="3">
        <v>2009</v>
      </c>
      <c r="G639" s="6" t="s">
        <v>4529</v>
      </c>
    </row>
    <row r="640" spans="1:7" x14ac:dyDescent="0.25">
      <c r="A640" s="3" t="s">
        <v>52</v>
      </c>
      <c r="B640" s="6" t="s">
        <v>4576</v>
      </c>
      <c r="C640" s="6" t="s">
        <v>3250</v>
      </c>
      <c r="D640" s="6"/>
      <c r="E640" s="6" t="s">
        <v>1014</v>
      </c>
      <c r="F640" s="3">
        <v>2010</v>
      </c>
      <c r="G640" s="6" t="s">
        <v>4577</v>
      </c>
    </row>
    <row r="641" spans="1:7" x14ac:dyDescent="0.25">
      <c r="A641" s="3" t="s">
        <v>52</v>
      </c>
      <c r="B641" s="6" t="s">
        <v>1100</v>
      </c>
      <c r="C641" s="6" t="s">
        <v>109</v>
      </c>
      <c r="D641" s="6" t="s">
        <v>942</v>
      </c>
      <c r="E641" s="6" t="s">
        <v>1014</v>
      </c>
      <c r="F641" s="3">
        <v>2011</v>
      </c>
      <c r="G641" s="6" t="s">
        <v>4673</v>
      </c>
    </row>
    <row r="642" spans="1:7" x14ac:dyDescent="0.25">
      <c r="A642" s="3" t="s">
        <v>52</v>
      </c>
      <c r="B642" s="22" t="s">
        <v>12</v>
      </c>
      <c r="C642" s="6" t="s">
        <v>1281</v>
      </c>
      <c r="D642" s="6" t="s">
        <v>4778</v>
      </c>
      <c r="E642" s="6" t="s">
        <v>1014</v>
      </c>
      <c r="F642" s="3">
        <v>2012</v>
      </c>
      <c r="G642" s="6" t="s">
        <v>4779</v>
      </c>
    </row>
    <row r="643" spans="1:7" x14ac:dyDescent="0.25">
      <c r="A643" s="3" t="s">
        <v>52</v>
      </c>
      <c r="B643" s="22" t="s">
        <v>4891</v>
      </c>
      <c r="C643" s="6" t="s">
        <v>4892</v>
      </c>
      <c r="D643" s="6"/>
      <c r="E643" s="6" t="s">
        <v>1014</v>
      </c>
      <c r="F643" s="3">
        <v>2013</v>
      </c>
      <c r="G643" s="6" t="s">
        <v>4893</v>
      </c>
    </row>
    <row r="644" spans="1:7" ht="15.75" x14ac:dyDescent="0.25">
      <c r="A644" s="43" t="s">
        <v>245</v>
      </c>
      <c r="B644" s="42" t="s">
        <v>5442</v>
      </c>
      <c r="C644" s="45" t="s">
        <v>3269</v>
      </c>
      <c r="D644" s="45" t="s">
        <v>803</v>
      </c>
      <c r="E644" s="45" t="s">
        <v>1014</v>
      </c>
      <c r="F644" s="43">
        <v>2021</v>
      </c>
      <c r="G644" s="42" t="s">
        <v>5443</v>
      </c>
    </row>
    <row r="645" spans="1:7" x14ac:dyDescent="0.25">
      <c r="A645" s="3" t="s">
        <v>245</v>
      </c>
      <c r="B645" s="6" t="s">
        <v>4154</v>
      </c>
      <c r="C645" s="6" t="s">
        <v>1191</v>
      </c>
      <c r="D645" s="6" t="s">
        <v>774</v>
      </c>
      <c r="E645" s="6" t="s">
        <v>4155</v>
      </c>
      <c r="F645" s="3">
        <v>2004</v>
      </c>
      <c r="G645" s="6" t="s">
        <v>4156</v>
      </c>
    </row>
    <row r="646" spans="1:7" x14ac:dyDescent="0.25">
      <c r="A646" s="3"/>
      <c r="B646" s="6"/>
      <c r="C646" s="6"/>
      <c r="D646" s="6"/>
      <c r="E646" s="6"/>
      <c r="F646" s="3"/>
      <c r="G646" s="6"/>
    </row>
    <row r="647" spans="1:7" x14ac:dyDescent="0.25">
      <c r="A647" s="3" t="s">
        <v>52</v>
      </c>
      <c r="B647" s="6" t="s">
        <v>3520</v>
      </c>
      <c r="C647" s="6" t="s">
        <v>1329</v>
      </c>
      <c r="D647" s="6" t="s">
        <v>1509</v>
      </c>
      <c r="E647" s="6" t="s">
        <v>793</v>
      </c>
      <c r="F647" s="3">
        <v>1998</v>
      </c>
      <c r="G647" s="6" t="s">
        <v>3521</v>
      </c>
    </row>
    <row r="648" spans="1:7" x14ac:dyDescent="0.25">
      <c r="A648" s="3" t="s">
        <v>52</v>
      </c>
      <c r="B648" s="6" t="s">
        <v>3548</v>
      </c>
      <c r="C648" s="6" t="s">
        <v>1668</v>
      </c>
      <c r="D648" s="6" t="s">
        <v>1192</v>
      </c>
      <c r="E648" s="6" t="s">
        <v>793</v>
      </c>
      <c r="F648" s="3">
        <v>1998</v>
      </c>
      <c r="G648" s="6" t="s">
        <v>3549</v>
      </c>
    </row>
    <row r="649" spans="1:7" x14ac:dyDescent="0.25">
      <c r="A649" s="3" t="s">
        <v>52</v>
      </c>
      <c r="B649" s="6" t="s">
        <v>3652</v>
      </c>
      <c r="C649" s="6" t="s">
        <v>101</v>
      </c>
      <c r="D649" s="6" t="s">
        <v>594</v>
      </c>
      <c r="E649" s="6" t="s">
        <v>793</v>
      </c>
      <c r="F649" s="3">
        <v>2000</v>
      </c>
      <c r="G649" s="6" t="s">
        <v>3653</v>
      </c>
    </row>
    <row r="650" spans="1:7" x14ac:dyDescent="0.25">
      <c r="A650" s="3" t="s">
        <v>52</v>
      </c>
      <c r="B650" s="6" t="s">
        <v>3415</v>
      </c>
      <c r="C650" s="6" t="s">
        <v>3741</v>
      </c>
      <c r="D650" s="6" t="s">
        <v>3742</v>
      </c>
      <c r="E650" s="6" t="s">
        <v>3743</v>
      </c>
      <c r="F650" s="3">
        <v>2001</v>
      </c>
      <c r="G650" s="6" t="s">
        <v>3744</v>
      </c>
    </row>
    <row r="651" spans="1:7" x14ac:dyDescent="0.25">
      <c r="A651" s="3" t="s">
        <v>52</v>
      </c>
      <c r="B651" s="6" t="s">
        <v>3745</v>
      </c>
      <c r="C651" s="6" t="s">
        <v>1889</v>
      </c>
      <c r="D651" s="6" t="s">
        <v>3589</v>
      </c>
      <c r="E651" s="6" t="s">
        <v>3743</v>
      </c>
      <c r="F651" s="3">
        <v>2001</v>
      </c>
      <c r="G651" s="6" t="s">
        <v>3746</v>
      </c>
    </row>
    <row r="652" spans="1:7" x14ac:dyDescent="0.25">
      <c r="A652" s="3"/>
      <c r="B652" s="6"/>
      <c r="C652" s="6"/>
      <c r="D652" s="6"/>
      <c r="E652" s="6"/>
      <c r="F652" s="3"/>
      <c r="G652" s="6"/>
    </row>
    <row r="653" spans="1:7" x14ac:dyDescent="0.25">
      <c r="A653" s="3" t="s">
        <v>245</v>
      </c>
      <c r="B653" s="6" t="s">
        <v>548</v>
      </c>
      <c r="C653" s="6" t="s">
        <v>549</v>
      </c>
      <c r="D653" s="6"/>
      <c r="E653" s="6" t="s">
        <v>550</v>
      </c>
      <c r="F653" s="3">
        <v>1954</v>
      </c>
      <c r="G653" s="6" t="s">
        <v>551</v>
      </c>
    </row>
    <row r="654" spans="1:7" x14ac:dyDescent="0.25">
      <c r="A654" s="3" t="s">
        <v>79</v>
      </c>
      <c r="B654" s="6" t="s">
        <v>611</v>
      </c>
      <c r="C654" s="6" t="s">
        <v>20</v>
      </c>
      <c r="D654" s="6" t="s">
        <v>101</v>
      </c>
      <c r="E654" s="6" t="s">
        <v>550</v>
      </c>
      <c r="F654" s="3">
        <v>1958</v>
      </c>
      <c r="G654" s="6" t="s">
        <v>612</v>
      </c>
    </row>
    <row r="655" spans="1:7" x14ac:dyDescent="0.25">
      <c r="A655" s="3" t="s">
        <v>79</v>
      </c>
      <c r="B655" s="6" t="s">
        <v>683</v>
      </c>
      <c r="C655" s="6" t="s">
        <v>684</v>
      </c>
      <c r="D655" s="6" t="s">
        <v>685</v>
      </c>
      <c r="E655" s="6" t="s">
        <v>550</v>
      </c>
      <c r="F655" s="3">
        <v>1961</v>
      </c>
      <c r="G655" s="6" t="s">
        <v>686</v>
      </c>
    </row>
    <row r="656" spans="1:7" x14ac:dyDescent="0.25">
      <c r="A656" s="3" t="s">
        <v>79</v>
      </c>
      <c r="B656" s="6" t="s">
        <v>689</v>
      </c>
      <c r="C656" s="6" t="s">
        <v>690</v>
      </c>
      <c r="D656" s="6" t="s">
        <v>487</v>
      </c>
      <c r="E656" s="6" t="s">
        <v>550</v>
      </c>
      <c r="F656" s="3">
        <v>1961</v>
      </c>
      <c r="G656" s="6" t="s">
        <v>691</v>
      </c>
    </row>
    <row r="657" spans="1:7" x14ac:dyDescent="0.25">
      <c r="A657" s="3" t="s">
        <v>79</v>
      </c>
      <c r="B657" s="6" t="s">
        <v>705</v>
      </c>
      <c r="C657" s="6" t="s">
        <v>487</v>
      </c>
      <c r="D657" s="6"/>
      <c r="E657" s="6" t="s">
        <v>550</v>
      </c>
      <c r="F657" s="3">
        <v>1961</v>
      </c>
      <c r="G657" s="6" t="s">
        <v>706</v>
      </c>
    </row>
    <row r="658" spans="1:7" x14ac:dyDescent="0.25">
      <c r="A658" s="3" t="s">
        <v>79</v>
      </c>
      <c r="B658" s="6" t="s">
        <v>776</v>
      </c>
      <c r="C658" s="6" t="s">
        <v>109</v>
      </c>
      <c r="D658" s="6" t="s">
        <v>777</v>
      </c>
      <c r="E658" s="6" t="s">
        <v>550</v>
      </c>
      <c r="F658" s="3">
        <v>1963</v>
      </c>
      <c r="G658" s="6" t="s">
        <v>778</v>
      </c>
    </row>
    <row r="659" spans="1:7" x14ac:dyDescent="0.25">
      <c r="A659" s="3" t="s">
        <v>79</v>
      </c>
      <c r="B659" s="6" t="s">
        <v>799</v>
      </c>
      <c r="C659" s="6" t="s">
        <v>800</v>
      </c>
      <c r="D659" s="6" t="s">
        <v>118</v>
      </c>
      <c r="E659" s="6" t="s">
        <v>550</v>
      </c>
      <c r="F659" s="3">
        <v>1963</v>
      </c>
      <c r="G659" s="6" t="str">
        <f>HYPERLINK("http://uwashingtonworldcatorgoffcampuslibwashingtonedu/title/effect-of-sudden-increase-in-growth-rate-upon-wood-morphology-of-douglas-fir/oclc/19960709&amp;referer=brief_results","The effect of sudden increase in growth rate upon wood morphology of Douglas fir")</f>
        <v>The effect of sudden increase in growth rate upon wood morphology of Douglas fir</v>
      </c>
    </row>
    <row r="660" spans="1:7" x14ac:dyDescent="0.25">
      <c r="A660" s="3" t="s">
        <v>6</v>
      </c>
      <c r="B660" s="6" t="s">
        <v>812</v>
      </c>
      <c r="C660" s="6" t="s">
        <v>813</v>
      </c>
      <c r="D660" s="6" t="s">
        <v>814</v>
      </c>
      <c r="E660" s="6" t="s">
        <v>550</v>
      </c>
      <c r="F660" s="3">
        <v>1963</v>
      </c>
      <c r="G660" s="6" t="s">
        <v>815</v>
      </c>
    </row>
    <row r="661" spans="1:7" x14ac:dyDescent="0.25">
      <c r="A661" s="3" t="s">
        <v>79</v>
      </c>
      <c r="B661" s="6" t="s">
        <v>875</v>
      </c>
      <c r="C661" s="6" t="s">
        <v>876</v>
      </c>
      <c r="D661" s="6"/>
      <c r="E661" s="6" t="s">
        <v>550</v>
      </c>
      <c r="F661" s="3">
        <v>1965</v>
      </c>
      <c r="G661" s="6" t="s">
        <v>877</v>
      </c>
    </row>
    <row r="662" spans="1:7" x14ac:dyDescent="0.25">
      <c r="A662" s="3" t="s">
        <v>79</v>
      </c>
      <c r="B662" s="6" t="s">
        <v>889</v>
      </c>
      <c r="C662" s="6" t="s">
        <v>109</v>
      </c>
      <c r="D662" s="6" t="s">
        <v>20</v>
      </c>
      <c r="E662" s="6" t="s">
        <v>550</v>
      </c>
      <c r="F662" s="3">
        <v>1965</v>
      </c>
      <c r="G662" s="6" t="s">
        <v>890</v>
      </c>
    </row>
    <row r="663" spans="1:7" x14ac:dyDescent="0.25">
      <c r="A663" s="3" t="s">
        <v>6</v>
      </c>
      <c r="B663" s="6" t="s">
        <v>934</v>
      </c>
      <c r="C663" s="6" t="s">
        <v>935</v>
      </c>
      <c r="D663" s="6" t="s">
        <v>936</v>
      </c>
      <c r="E663" s="6" t="s">
        <v>550</v>
      </c>
      <c r="F663" s="3">
        <v>1966</v>
      </c>
      <c r="G663" s="6" t="s">
        <v>937</v>
      </c>
    </row>
    <row r="664" spans="1:7" x14ac:dyDescent="0.25">
      <c r="A664" s="3" t="s">
        <v>79</v>
      </c>
      <c r="B664" s="6" t="s">
        <v>973</v>
      </c>
      <c r="C664" s="6" t="s">
        <v>20</v>
      </c>
      <c r="D664" s="6" t="s">
        <v>628</v>
      </c>
      <c r="E664" s="6" t="s">
        <v>550</v>
      </c>
      <c r="F664" s="3">
        <v>1967</v>
      </c>
      <c r="G664" s="6" t="s">
        <v>974</v>
      </c>
    </row>
    <row r="665" spans="1:7" x14ac:dyDescent="0.25">
      <c r="A665" s="3" t="s">
        <v>6</v>
      </c>
      <c r="B665" s="6" t="s">
        <v>985</v>
      </c>
      <c r="C665" s="6" t="s">
        <v>986</v>
      </c>
      <c r="D665" s="6" t="s">
        <v>813</v>
      </c>
      <c r="E665" s="6" t="s">
        <v>550</v>
      </c>
      <c r="F665" s="3">
        <v>1967</v>
      </c>
      <c r="G665" s="6" t="s">
        <v>987</v>
      </c>
    </row>
    <row r="666" spans="1:7" x14ac:dyDescent="0.25">
      <c r="A666" s="3"/>
      <c r="B666" s="6"/>
      <c r="C666" s="6"/>
      <c r="D666" s="6"/>
      <c r="E666" s="6"/>
      <c r="F666" s="3"/>
      <c r="G666" s="6"/>
    </row>
    <row r="667" spans="1:7" x14ac:dyDescent="0.25">
      <c r="A667" s="1" t="s">
        <v>52</v>
      </c>
      <c r="B667" s="6" t="s">
        <v>21</v>
      </c>
      <c r="C667" s="6" t="s">
        <v>4585</v>
      </c>
      <c r="D667" s="6"/>
      <c r="E667" s="6" t="s">
        <v>3339</v>
      </c>
      <c r="F667" s="3">
        <v>2011</v>
      </c>
      <c r="G667" s="6" t="s">
        <v>4699</v>
      </c>
    </row>
    <row r="668" spans="1:7" x14ac:dyDescent="0.25">
      <c r="A668" s="3" t="s">
        <v>52</v>
      </c>
      <c r="B668" s="22" t="s">
        <v>4783</v>
      </c>
      <c r="C668" s="6" t="s">
        <v>4784</v>
      </c>
      <c r="D668" s="6"/>
      <c r="E668" s="6" t="s">
        <v>3339</v>
      </c>
      <c r="F668" s="3">
        <v>2012</v>
      </c>
      <c r="G668" s="6" t="s">
        <v>4785</v>
      </c>
    </row>
    <row r="669" spans="1:7" x14ac:dyDescent="0.25">
      <c r="A669" s="3" t="s">
        <v>52</v>
      </c>
      <c r="B669" s="22" t="s">
        <v>4786</v>
      </c>
      <c r="C669" s="6" t="s">
        <v>1911</v>
      </c>
      <c r="D669" s="6"/>
      <c r="E669" s="6" t="s">
        <v>3339</v>
      </c>
      <c r="F669" s="3">
        <v>2012</v>
      </c>
      <c r="G669" s="6" t="s">
        <v>4787</v>
      </c>
    </row>
    <row r="670" spans="1:7" x14ac:dyDescent="0.25">
      <c r="A670" s="3" t="s">
        <v>52</v>
      </c>
      <c r="B670" s="22" t="s">
        <v>4844</v>
      </c>
      <c r="C670" s="6" t="s">
        <v>4845</v>
      </c>
      <c r="D670" s="6" t="s">
        <v>4846</v>
      </c>
      <c r="E670" s="6" t="s">
        <v>3339</v>
      </c>
      <c r="F670" s="3">
        <v>2013</v>
      </c>
      <c r="G670" s="6" t="s">
        <v>4847</v>
      </c>
    </row>
    <row r="671" spans="1:7" x14ac:dyDescent="0.25">
      <c r="A671" s="3" t="s">
        <v>52</v>
      </c>
      <c r="B671" s="22" t="s">
        <v>4867</v>
      </c>
      <c r="C671" s="6" t="s">
        <v>506</v>
      </c>
      <c r="D671" s="6" t="s">
        <v>4868</v>
      </c>
      <c r="E671" s="6" t="s">
        <v>3339</v>
      </c>
      <c r="F671" s="3">
        <v>2013</v>
      </c>
      <c r="G671" s="6" t="s">
        <v>4869</v>
      </c>
    </row>
    <row r="672" spans="1:7" x14ac:dyDescent="0.25">
      <c r="A672" s="24" t="s">
        <v>52</v>
      </c>
      <c r="B672" s="25" t="s">
        <v>2744</v>
      </c>
      <c r="C672" s="26" t="s">
        <v>4980</v>
      </c>
      <c r="D672" s="26" t="s">
        <v>4981</v>
      </c>
      <c r="E672" s="26" t="s">
        <v>3339</v>
      </c>
      <c r="F672" s="24">
        <v>2014</v>
      </c>
      <c r="G672" s="27" t="s">
        <v>4982</v>
      </c>
    </row>
    <row r="673" spans="1:7" x14ac:dyDescent="0.25">
      <c r="A673" s="24" t="s">
        <v>52</v>
      </c>
      <c r="B673" s="25" t="s">
        <v>1528</v>
      </c>
      <c r="C673" s="26" t="s">
        <v>4988</v>
      </c>
      <c r="D673" s="26" t="s">
        <v>4989</v>
      </c>
      <c r="E673" s="26" t="s">
        <v>3339</v>
      </c>
      <c r="F673" s="24">
        <v>2014</v>
      </c>
      <c r="G673" s="27" t="s">
        <v>4990</v>
      </c>
    </row>
    <row r="674" spans="1:7" x14ac:dyDescent="0.25">
      <c r="A674" s="24" t="s">
        <v>245</v>
      </c>
      <c r="B674" s="25" t="s">
        <v>4796</v>
      </c>
      <c r="C674" s="26" t="s">
        <v>2554</v>
      </c>
      <c r="D674" s="26" t="s">
        <v>1211</v>
      </c>
      <c r="E674" s="26" t="s">
        <v>3339</v>
      </c>
      <c r="F674" s="24">
        <v>2014</v>
      </c>
      <c r="G674" s="27" t="s">
        <v>5022</v>
      </c>
    </row>
    <row r="675" spans="1:7" ht="15.75" x14ac:dyDescent="0.25">
      <c r="A675" s="35" t="s">
        <v>245</v>
      </c>
      <c r="B675" s="36" t="s">
        <v>5336</v>
      </c>
      <c r="C675" s="36" t="s">
        <v>5337</v>
      </c>
      <c r="D675" s="36" t="s">
        <v>467</v>
      </c>
      <c r="E675" s="36" t="s">
        <v>3339</v>
      </c>
      <c r="F675" s="35">
        <v>2019</v>
      </c>
      <c r="G675" s="12" t="s">
        <v>5338</v>
      </c>
    </row>
    <row r="676" spans="1:7" ht="15.75" x14ac:dyDescent="0.25">
      <c r="A676" s="35" t="s">
        <v>245</v>
      </c>
      <c r="B676" s="36" t="s">
        <v>5339</v>
      </c>
      <c r="C676" s="36" t="s">
        <v>5340</v>
      </c>
      <c r="D676" s="36" t="s">
        <v>2588</v>
      </c>
      <c r="E676" s="36" t="s">
        <v>3339</v>
      </c>
      <c r="F676" s="35">
        <v>2019</v>
      </c>
      <c r="G676" s="37" t="s">
        <v>5341</v>
      </c>
    </row>
    <row r="677" spans="1:7" ht="15.75" x14ac:dyDescent="0.25">
      <c r="A677" s="35" t="s">
        <v>245</v>
      </c>
      <c r="B677" s="36" t="s">
        <v>347</v>
      </c>
      <c r="C677" s="36" t="s">
        <v>5343</v>
      </c>
      <c r="D677" s="36"/>
      <c r="E677" s="36" t="s">
        <v>3339</v>
      </c>
      <c r="F677" s="35">
        <v>2019</v>
      </c>
      <c r="G677" s="12" t="s">
        <v>5344</v>
      </c>
    </row>
    <row r="678" spans="1:7" ht="15.75" x14ac:dyDescent="0.25">
      <c r="A678" s="40" t="s">
        <v>52</v>
      </c>
      <c r="B678" s="41" t="s">
        <v>5398</v>
      </c>
      <c r="C678" s="41" t="s">
        <v>5399</v>
      </c>
      <c r="D678" s="41" t="s">
        <v>5400</v>
      </c>
      <c r="E678" s="41" t="s">
        <v>3339</v>
      </c>
      <c r="F678" s="40">
        <v>2021</v>
      </c>
      <c r="G678" s="45" t="s">
        <v>5401</v>
      </c>
    </row>
    <row r="679" spans="1:7" ht="15.75" x14ac:dyDescent="0.25">
      <c r="A679" s="40"/>
      <c r="B679" s="41"/>
      <c r="C679" s="41"/>
      <c r="D679" s="41"/>
      <c r="E679" s="41"/>
      <c r="F679" s="40"/>
      <c r="G679" s="45"/>
    </row>
    <row r="680" spans="1:7" x14ac:dyDescent="0.25">
      <c r="A680" s="3" t="s">
        <v>52</v>
      </c>
      <c r="B680" s="6" t="s">
        <v>179</v>
      </c>
      <c r="C680" s="6" t="s">
        <v>2557</v>
      </c>
      <c r="D680" s="6" t="s">
        <v>463</v>
      </c>
      <c r="E680" s="6" t="s">
        <v>3160</v>
      </c>
      <c r="F680" s="3">
        <v>1994</v>
      </c>
      <c r="G680" s="6" t="s">
        <v>3161</v>
      </c>
    </row>
    <row r="681" spans="1:7" x14ac:dyDescent="0.25">
      <c r="A681" s="3" t="s">
        <v>52</v>
      </c>
      <c r="B681" s="6" t="s">
        <v>390</v>
      </c>
      <c r="C681" s="6" t="s">
        <v>1314</v>
      </c>
      <c r="D681" s="6" t="s">
        <v>463</v>
      </c>
      <c r="E681" s="6" t="s">
        <v>3160</v>
      </c>
      <c r="F681" s="3">
        <v>1994</v>
      </c>
      <c r="G681" s="6" t="s">
        <v>3162</v>
      </c>
    </row>
    <row r="682" spans="1:7" x14ac:dyDescent="0.25">
      <c r="A682" s="3" t="s">
        <v>52</v>
      </c>
      <c r="B682" s="6" t="s">
        <v>3196</v>
      </c>
      <c r="C682" s="6" t="s">
        <v>151</v>
      </c>
      <c r="D682" s="6" t="s">
        <v>3197</v>
      </c>
      <c r="E682" s="6" t="s">
        <v>3160</v>
      </c>
      <c r="F682" s="3">
        <v>1994</v>
      </c>
      <c r="G682" s="6" t="s">
        <v>3198</v>
      </c>
    </row>
    <row r="683" spans="1:7" x14ac:dyDescent="0.25">
      <c r="A683" s="3" t="s">
        <v>52</v>
      </c>
      <c r="B683" s="6" t="s">
        <v>3284</v>
      </c>
      <c r="C683" s="6" t="s">
        <v>239</v>
      </c>
      <c r="D683" s="6" t="s">
        <v>101</v>
      </c>
      <c r="E683" s="6" t="s">
        <v>3160</v>
      </c>
      <c r="F683" s="3">
        <v>1995</v>
      </c>
      <c r="G683" s="6" t="s">
        <v>3285</v>
      </c>
    </row>
    <row r="684" spans="1:7" x14ac:dyDescent="0.25">
      <c r="A684" s="3" t="s">
        <v>52</v>
      </c>
      <c r="B684" s="6" t="s">
        <v>3317</v>
      </c>
      <c r="C684" s="6" t="s">
        <v>3318</v>
      </c>
      <c r="D684" s="6" t="s">
        <v>463</v>
      </c>
      <c r="E684" s="6" t="s">
        <v>3160</v>
      </c>
      <c r="F684" s="3">
        <v>1995</v>
      </c>
      <c r="G684" s="6" t="s">
        <v>3319</v>
      </c>
    </row>
    <row r="685" spans="1:7" x14ac:dyDescent="0.25">
      <c r="A685" s="3" t="s">
        <v>52</v>
      </c>
      <c r="B685" s="6" t="s">
        <v>3383</v>
      </c>
      <c r="C685" s="6" t="s">
        <v>3384</v>
      </c>
      <c r="D685" s="6" t="s">
        <v>3385</v>
      </c>
      <c r="E685" s="6" t="s">
        <v>3160</v>
      </c>
      <c r="F685" s="3">
        <v>1996</v>
      </c>
      <c r="G685" s="6" t="s">
        <v>3386</v>
      </c>
    </row>
    <row r="686" spans="1:7" x14ac:dyDescent="0.25">
      <c r="A686" s="3" t="s">
        <v>52</v>
      </c>
      <c r="B686" s="6" t="s">
        <v>3391</v>
      </c>
      <c r="C686" s="6" t="s">
        <v>2125</v>
      </c>
      <c r="D686" s="6" t="s">
        <v>882</v>
      </c>
      <c r="E686" s="6" t="s">
        <v>3160</v>
      </c>
      <c r="F686" s="3">
        <v>1996</v>
      </c>
      <c r="G686" s="6" t="s">
        <v>3392</v>
      </c>
    </row>
    <row r="687" spans="1:7" x14ac:dyDescent="0.25">
      <c r="A687" s="3" t="s">
        <v>52</v>
      </c>
      <c r="B687" s="6" t="s">
        <v>1306</v>
      </c>
      <c r="C687" s="6" t="s">
        <v>20</v>
      </c>
      <c r="D687" s="6" t="s">
        <v>803</v>
      </c>
      <c r="E687" s="6" t="s">
        <v>3160</v>
      </c>
      <c r="F687" s="3">
        <v>1997</v>
      </c>
      <c r="G687" s="6" t="s">
        <v>3432</v>
      </c>
    </row>
    <row r="688" spans="1:7" x14ac:dyDescent="0.25">
      <c r="A688" s="3" t="s">
        <v>52</v>
      </c>
      <c r="B688" s="6" t="s">
        <v>3458</v>
      </c>
      <c r="C688" s="6" t="s">
        <v>1155</v>
      </c>
      <c r="D688" s="6"/>
      <c r="E688" s="6" t="s">
        <v>3160</v>
      </c>
      <c r="F688" s="3">
        <v>1997</v>
      </c>
      <c r="G688" s="6" t="s">
        <v>3459</v>
      </c>
    </row>
    <row r="689" spans="1:7" x14ac:dyDescent="0.25">
      <c r="A689" s="3" t="s">
        <v>52</v>
      </c>
      <c r="B689" s="6" t="s">
        <v>3466</v>
      </c>
      <c r="C689" s="6" t="s">
        <v>3467</v>
      </c>
      <c r="D689" s="6" t="s">
        <v>1192</v>
      </c>
      <c r="E689" s="6" t="s">
        <v>3160</v>
      </c>
      <c r="F689" s="3">
        <v>1997</v>
      </c>
      <c r="G689" s="6" t="s">
        <v>3468</v>
      </c>
    </row>
    <row r="690" spans="1:7" x14ac:dyDescent="0.25">
      <c r="A690" s="3" t="s">
        <v>52</v>
      </c>
      <c r="B690" s="6" t="s">
        <v>3477</v>
      </c>
      <c r="C690" s="6" t="s">
        <v>1668</v>
      </c>
      <c r="D690" s="6" t="s">
        <v>882</v>
      </c>
      <c r="E690" s="6" t="s">
        <v>3160</v>
      </c>
      <c r="F690" s="3">
        <v>1997</v>
      </c>
      <c r="G690" s="6" t="s">
        <v>3478</v>
      </c>
    </row>
    <row r="691" spans="1:7" x14ac:dyDescent="0.25">
      <c r="A691" s="3" t="s">
        <v>52</v>
      </c>
      <c r="B691" s="6" t="s">
        <v>3538</v>
      </c>
      <c r="C691" s="6" t="s">
        <v>3539</v>
      </c>
      <c r="D691" s="6"/>
      <c r="E691" s="6" t="s">
        <v>3160</v>
      </c>
      <c r="F691" s="3">
        <v>1998</v>
      </c>
      <c r="G691" s="6" t="s">
        <v>3540</v>
      </c>
    </row>
    <row r="692" spans="1:7" x14ac:dyDescent="0.25">
      <c r="A692" s="3" t="s">
        <v>52</v>
      </c>
      <c r="B692" s="6" t="s">
        <v>3550</v>
      </c>
      <c r="C692" s="6" t="s">
        <v>572</v>
      </c>
      <c r="D692" s="6" t="s">
        <v>620</v>
      </c>
      <c r="E692" s="6" t="s">
        <v>3160</v>
      </c>
      <c r="F692" s="3">
        <v>1998</v>
      </c>
      <c r="G692" s="6" t="s">
        <v>3551</v>
      </c>
    </row>
    <row r="693" spans="1:7" x14ac:dyDescent="0.25">
      <c r="A693" s="3" t="s">
        <v>52</v>
      </c>
      <c r="B693" s="6" t="s">
        <v>973</v>
      </c>
      <c r="C693" s="6" t="s">
        <v>309</v>
      </c>
      <c r="D693" s="6"/>
      <c r="E693" s="6" t="s">
        <v>3160</v>
      </c>
      <c r="F693" s="3">
        <v>1998</v>
      </c>
      <c r="G693" s="6" t="s">
        <v>3552</v>
      </c>
    </row>
    <row r="694" spans="1:7" x14ac:dyDescent="0.25">
      <c r="A694" s="3" t="s">
        <v>52</v>
      </c>
      <c r="B694" s="6" t="s">
        <v>3588</v>
      </c>
      <c r="C694" s="6" t="s">
        <v>3589</v>
      </c>
      <c r="D694" s="6" t="s">
        <v>893</v>
      </c>
      <c r="E694" s="6" t="s">
        <v>3160</v>
      </c>
      <c r="F694" s="3">
        <v>1999</v>
      </c>
      <c r="G694" s="6" t="s">
        <v>3590</v>
      </c>
    </row>
    <row r="695" spans="1:7" x14ac:dyDescent="0.25">
      <c r="A695" s="3" t="s">
        <v>52</v>
      </c>
      <c r="B695" s="6" t="s">
        <v>3600</v>
      </c>
      <c r="C695" s="6" t="s">
        <v>1502</v>
      </c>
      <c r="D695" s="6" t="s">
        <v>3601</v>
      </c>
      <c r="E695" s="6" t="s">
        <v>3160</v>
      </c>
      <c r="F695" s="3">
        <v>1999</v>
      </c>
      <c r="G695" s="6" t="s">
        <v>3602</v>
      </c>
    </row>
    <row r="696" spans="1:7" x14ac:dyDescent="0.25">
      <c r="A696" s="3" t="s">
        <v>52</v>
      </c>
      <c r="B696" s="6" t="s">
        <v>3607</v>
      </c>
      <c r="C696" s="6" t="s">
        <v>1451</v>
      </c>
      <c r="D696" s="6"/>
      <c r="E696" s="6" t="s">
        <v>3160</v>
      </c>
      <c r="F696" s="3">
        <v>1999</v>
      </c>
      <c r="G696" s="6" t="s">
        <v>3608</v>
      </c>
    </row>
    <row r="697" spans="1:7" ht="12" customHeight="1" x14ac:dyDescent="0.25">
      <c r="A697" s="3" t="s">
        <v>52</v>
      </c>
      <c r="B697" s="6" t="s">
        <v>3625</v>
      </c>
      <c r="C697" s="6" t="s">
        <v>2107</v>
      </c>
      <c r="D697" s="6" t="s">
        <v>3626</v>
      </c>
      <c r="E697" s="6" t="s">
        <v>3160</v>
      </c>
      <c r="F697" s="3">
        <v>1999</v>
      </c>
      <c r="G697" s="6" t="s">
        <v>3627</v>
      </c>
    </row>
    <row r="698" spans="1:7" x14ac:dyDescent="0.25">
      <c r="A698" s="3" t="s">
        <v>52</v>
      </c>
      <c r="B698" s="6" t="s">
        <v>3661</v>
      </c>
      <c r="C698" s="6" t="s">
        <v>3515</v>
      </c>
      <c r="D698" s="6" t="s">
        <v>1509</v>
      </c>
      <c r="E698" s="6" t="s">
        <v>3160</v>
      </c>
      <c r="F698" s="3">
        <v>2000</v>
      </c>
      <c r="G698" s="6" t="s">
        <v>3662</v>
      </c>
    </row>
    <row r="699" spans="1:7" x14ac:dyDescent="0.25">
      <c r="A699" s="3" t="s">
        <v>52</v>
      </c>
      <c r="B699" s="6" t="s">
        <v>3749</v>
      </c>
      <c r="C699" s="6" t="s">
        <v>3750</v>
      </c>
      <c r="D699" s="6" t="s">
        <v>1425</v>
      </c>
      <c r="E699" s="6" t="s">
        <v>3160</v>
      </c>
      <c r="F699" s="3">
        <v>2001</v>
      </c>
      <c r="G699" s="6" t="s">
        <v>3751</v>
      </c>
    </row>
    <row r="700" spans="1:7" x14ac:dyDescent="0.25">
      <c r="A700" s="3" t="s">
        <v>52</v>
      </c>
      <c r="B700" s="6" t="s">
        <v>3756</v>
      </c>
      <c r="C700" s="6" t="s">
        <v>2262</v>
      </c>
      <c r="D700" s="6" t="s">
        <v>1786</v>
      </c>
      <c r="E700" s="6" t="s">
        <v>3160</v>
      </c>
      <c r="F700" s="3">
        <v>2001</v>
      </c>
      <c r="G700" s="6" t="s">
        <v>3757</v>
      </c>
    </row>
    <row r="701" spans="1:7" x14ac:dyDescent="0.25">
      <c r="A701" s="3" t="s">
        <v>52</v>
      </c>
      <c r="B701" s="6" t="s">
        <v>3903</v>
      </c>
      <c r="C701" s="6" t="s">
        <v>2833</v>
      </c>
      <c r="D701" s="6" t="s">
        <v>1211</v>
      </c>
      <c r="E701" s="6" t="s">
        <v>3160</v>
      </c>
      <c r="F701" s="3">
        <v>2002</v>
      </c>
      <c r="G701" s="6" t="s">
        <v>3904</v>
      </c>
    </row>
    <row r="702" spans="1:7" x14ac:dyDescent="0.25">
      <c r="A702" s="3" t="s">
        <v>245</v>
      </c>
      <c r="B702" s="6" t="s">
        <v>3383</v>
      </c>
      <c r="C702" s="6" t="s">
        <v>3384</v>
      </c>
      <c r="D702" s="6" t="s">
        <v>3385</v>
      </c>
      <c r="E702" s="6" t="s">
        <v>3160</v>
      </c>
      <c r="F702" s="3">
        <v>2002</v>
      </c>
      <c r="G702" s="6" t="s">
        <v>3931</v>
      </c>
    </row>
    <row r="703" spans="1:7" x14ac:dyDescent="0.25">
      <c r="A703" s="3" t="s">
        <v>52</v>
      </c>
      <c r="B703" s="6" t="s">
        <v>3951</v>
      </c>
      <c r="C703" s="6" t="s">
        <v>1345</v>
      </c>
      <c r="D703" s="6" t="s">
        <v>1890</v>
      </c>
      <c r="E703" s="6" t="s">
        <v>3160</v>
      </c>
      <c r="F703" s="3">
        <v>2003</v>
      </c>
      <c r="G703" s="6" t="s">
        <v>3952</v>
      </c>
    </row>
    <row r="704" spans="1:7" x14ac:dyDescent="0.25">
      <c r="A704" s="3" t="s">
        <v>52</v>
      </c>
      <c r="B704" s="6" t="s">
        <v>3987</v>
      </c>
      <c r="C704" s="6" t="s">
        <v>2882</v>
      </c>
      <c r="D704" s="6" t="s">
        <v>655</v>
      </c>
      <c r="E704" s="6" t="s">
        <v>3160</v>
      </c>
      <c r="F704" s="3">
        <v>2003</v>
      </c>
      <c r="G704" s="6" t="s">
        <v>3988</v>
      </c>
    </row>
    <row r="705" spans="1:7" x14ac:dyDescent="0.25">
      <c r="A705" s="3" t="s">
        <v>52</v>
      </c>
      <c r="B705" s="6" t="s">
        <v>4005</v>
      </c>
      <c r="C705" s="6" t="s">
        <v>4006</v>
      </c>
      <c r="D705" s="6" t="s">
        <v>4007</v>
      </c>
      <c r="E705" s="6" t="s">
        <v>3160</v>
      </c>
      <c r="F705" s="3">
        <v>2003</v>
      </c>
      <c r="G705" s="6" t="s">
        <v>4008</v>
      </c>
    </row>
    <row r="706" spans="1:7" x14ac:dyDescent="0.25">
      <c r="A706" s="3" t="s">
        <v>52</v>
      </c>
      <c r="B706" s="6" t="s">
        <v>1416</v>
      </c>
      <c r="C706" s="6" t="s">
        <v>4063</v>
      </c>
      <c r="D706" s="6"/>
      <c r="E706" s="6" t="s">
        <v>3160</v>
      </c>
      <c r="F706" s="3">
        <v>2004</v>
      </c>
      <c r="G706" s="6" t="s">
        <v>4064</v>
      </c>
    </row>
    <row r="707" spans="1:7" x14ac:dyDescent="0.25">
      <c r="A707" s="3" t="s">
        <v>52</v>
      </c>
      <c r="B707" s="6" t="s">
        <v>4068</v>
      </c>
      <c r="C707" s="6" t="s">
        <v>3710</v>
      </c>
      <c r="D707" s="6" t="s">
        <v>882</v>
      </c>
      <c r="E707" s="6" t="s">
        <v>3160</v>
      </c>
      <c r="F707" s="3">
        <v>2004</v>
      </c>
      <c r="G707" s="6" t="s">
        <v>4069</v>
      </c>
    </row>
    <row r="708" spans="1:7" x14ac:dyDescent="0.25">
      <c r="A708" s="3" t="s">
        <v>52</v>
      </c>
      <c r="B708" s="6" t="s">
        <v>4093</v>
      </c>
      <c r="C708" s="6" t="s">
        <v>2125</v>
      </c>
      <c r="D708" s="6"/>
      <c r="E708" s="6" t="s">
        <v>3160</v>
      </c>
      <c r="F708" s="3">
        <v>2004</v>
      </c>
      <c r="G708" s="6" t="s">
        <v>4094</v>
      </c>
    </row>
    <row r="709" spans="1:7" x14ac:dyDescent="0.25">
      <c r="A709" s="3" t="s">
        <v>52</v>
      </c>
      <c r="B709" s="6" t="s">
        <v>4114</v>
      </c>
      <c r="C709" s="6" t="s">
        <v>1502</v>
      </c>
      <c r="D709" s="6" t="s">
        <v>109</v>
      </c>
      <c r="E709" s="6" t="s">
        <v>3160</v>
      </c>
      <c r="F709" s="3">
        <v>2004</v>
      </c>
      <c r="G709" s="6" t="s">
        <v>4115</v>
      </c>
    </row>
    <row r="710" spans="1:7" x14ac:dyDescent="0.25">
      <c r="A710" s="3" t="s">
        <v>52</v>
      </c>
      <c r="B710" s="6" t="s">
        <v>4160</v>
      </c>
      <c r="C710" s="6" t="s">
        <v>2833</v>
      </c>
      <c r="D710" s="6" t="s">
        <v>4161</v>
      </c>
      <c r="E710" s="6" t="s">
        <v>3160</v>
      </c>
      <c r="F710" s="3">
        <v>2005</v>
      </c>
      <c r="G710" s="6" t="s">
        <v>4162</v>
      </c>
    </row>
    <row r="711" spans="1:7" x14ac:dyDescent="0.25">
      <c r="A711" s="3" t="s">
        <v>52</v>
      </c>
      <c r="B711" s="6" t="s">
        <v>12</v>
      </c>
      <c r="C711" s="6" t="s">
        <v>1322</v>
      </c>
      <c r="D711" s="6" t="s">
        <v>1211</v>
      </c>
      <c r="E711" s="6" t="s">
        <v>3160</v>
      </c>
      <c r="F711" s="3">
        <v>2005</v>
      </c>
      <c r="G711" s="6" t="s">
        <v>4187</v>
      </c>
    </row>
    <row r="712" spans="1:7" x14ac:dyDescent="0.25">
      <c r="A712" s="3" t="s">
        <v>52</v>
      </c>
      <c r="B712" s="6" t="s">
        <v>4213</v>
      </c>
      <c r="C712" s="6" t="s">
        <v>4214</v>
      </c>
      <c r="D712" s="6"/>
      <c r="E712" s="6" t="s">
        <v>3160</v>
      </c>
      <c r="F712" s="3">
        <v>2005</v>
      </c>
      <c r="G712" s="6" t="s">
        <v>4215</v>
      </c>
    </row>
    <row r="713" spans="1:7" x14ac:dyDescent="0.25">
      <c r="A713" s="3" t="s">
        <v>52</v>
      </c>
      <c r="B713" s="6" t="s">
        <v>4229</v>
      </c>
      <c r="C713" s="6" t="s">
        <v>1562</v>
      </c>
      <c r="D713" s="6" t="s">
        <v>4230</v>
      </c>
      <c r="E713" s="6" t="s">
        <v>3160</v>
      </c>
      <c r="F713" s="3">
        <v>2005</v>
      </c>
      <c r="G713" s="6" t="s">
        <v>4231</v>
      </c>
    </row>
    <row r="714" spans="1:7" x14ac:dyDescent="0.25">
      <c r="A714" s="3" t="s">
        <v>245</v>
      </c>
      <c r="B714" s="6" t="s">
        <v>4235</v>
      </c>
      <c r="C714" s="6" t="s">
        <v>1924</v>
      </c>
      <c r="D714" s="6" t="s">
        <v>487</v>
      </c>
      <c r="E714" s="6" t="s">
        <v>3160</v>
      </c>
      <c r="F714" s="3">
        <v>2005</v>
      </c>
      <c r="G714" s="6" t="s">
        <v>4236</v>
      </c>
    </row>
    <row r="715" spans="1:7" x14ac:dyDescent="0.25">
      <c r="A715" s="3" t="s">
        <v>52</v>
      </c>
      <c r="B715" s="6" t="s">
        <v>4280</v>
      </c>
      <c r="C715" s="6" t="s">
        <v>3269</v>
      </c>
      <c r="D715" s="6" t="s">
        <v>3620</v>
      </c>
      <c r="E715" s="6" t="s">
        <v>3160</v>
      </c>
      <c r="F715" s="3">
        <v>2006</v>
      </c>
      <c r="G715" s="6" t="s">
        <v>4281</v>
      </c>
    </row>
    <row r="716" spans="1:7" x14ac:dyDescent="0.25">
      <c r="A716" s="3" t="s">
        <v>52</v>
      </c>
      <c r="B716" s="6" t="s">
        <v>4327</v>
      </c>
      <c r="C716" s="6" t="s">
        <v>1562</v>
      </c>
      <c r="D716" s="6"/>
      <c r="E716" s="6" t="s">
        <v>3160</v>
      </c>
      <c r="F716" s="3">
        <v>2007</v>
      </c>
      <c r="G716" s="6" t="s">
        <v>4328</v>
      </c>
    </row>
    <row r="717" spans="1:7" x14ac:dyDescent="0.25">
      <c r="A717" s="3" t="s">
        <v>52</v>
      </c>
      <c r="B717" s="6" t="s">
        <v>4394</v>
      </c>
      <c r="C717" s="6" t="s">
        <v>3899</v>
      </c>
      <c r="D717" s="6" t="s">
        <v>1931</v>
      </c>
      <c r="E717" s="6" t="s">
        <v>3160</v>
      </c>
      <c r="F717" s="3">
        <v>2007</v>
      </c>
      <c r="G717" s="6" t="s">
        <v>4395</v>
      </c>
    </row>
    <row r="718" spans="1:7" x14ac:dyDescent="0.25">
      <c r="A718" s="3" t="s">
        <v>52</v>
      </c>
      <c r="B718" s="6" t="s">
        <v>1528</v>
      </c>
      <c r="C718" s="6" t="s">
        <v>4437</v>
      </c>
      <c r="D718" s="6" t="s">
        <v>4282</v>
      </c>
      <c r="E718" s="6" t="s">
        <v>3160</v>
      </c>
      <c r="F718" s="3">
        <v>2008</v>
      </c>
      <c r="G718" s="6" t="s">
        <v>4438</v>
      </c>
    </row>
    <row r="719" spans="1:7" x14ac:dyDescent="0.25">
      <c r="A719" s="3" t="s">
        <v>52</v>
      </c>
      <c r="B719" s="6" t="s">
        <v>306</v>
      </c>
      <c r="C719" s="6" t="s">
        <v>380</v>
      </c>
      <c r="D719" s="6" t="s">
        <v>409</v>
      </c>
      <c r="E719" s="6" t="s">
        <v>3160</v>
      </c>
      <c r="F719" s="3">
        <v>2008</v>
      </c>
      <c r="G719" s="6" t="s">
        <v>4447</v>
      </c>
    </row>
    <row r="720" spans="1:7" x14ac:dyDescent="0.25">
      <c r="A720" s="3" t="s">
        <v>52</v>
      </c>
      <c r="B720" s="6" t="s">
        <v>4453</v>
      </c>
      <c r="C720" s="6" t="s">
        <v>4454</v>
      </c>
      <c r="D720" s="6"/>
      <c r="E720" s="6" t="s">
        <v>3160</v>
      </c>
      <c r="F720" s="3">
        <v>2008</v>
      </c>
      <c r="G720" s="6" t="s">
        <v>4455</v>
      </c>
    </row>
    <row r="721" spans="1:7" x14ac:dyDescent="0.25">
      <c r="A721" s="3" t="s">
        <v>52</v>
      </c>
      <c r="B721" s="6" t="s">
        <v>4580</v>
      </c>
      <c r="C721" s="6" t="s">
        <v>4189</v>
      </c>
      <c r="D721" s="6" t="s">
        <v>416</v>
      </c>
      <c r="E721" s="6" t="s">
        <v>3160</v>
      </c>
      <c r="F721" s="3">
        <v>2010</v>
      </c>
      <c r="G721" s="6" t="s">
        <v>4581</v>
      </c>
    </row>
    <row r="722" spans="1:7" x14ac:dyDescent="0.25">
      <c r="A722" s="3" t="s">
        <v>245</v>
      </c>
      <c r="B722" s="6" t="s">
        <v>4624</v>
      </c>
      <c r="C722" s="6" t="s">
        <v>4625</v>
      </c>
      <c r="D722" s="6"/>
      <c r="E722" s="6" t="s">
        <v>3160</v>
      </c>
      <c r="F722" s="3">
        <v>2010</v>
      </c>
      <c r="G722" s="6" t="s">
        <v>4626</v>
      </c>
    </row>
    <row r="723" spans="1:7" x14ac:dyDescent="0.25">
      <c r="A723" s="3" t="s">
        <v>52</v>
      </c>
      <c r="B723" s="6" t="s">
        <v>4280</v>
      </c>
      <c r="C723" s="6" t="s">
        <v>3269</v>
      </c>
      <c r="D723" s="6" t="s">
        <v>3620</v>
      </c>
      <c r="E723" s="6" t="s">
        <v>3160</v>
      </c>
      <c r="F723" s="3">
        <v>2011</v>
      </c>
      <c r="G723" s="6" t="s">
        <v>4667</v>
      </c>
    </row>
    <row r="724" spans="1:7" x14ac:dyDescent="0.25">
      <c r="A724" s="3" t="s">
        <v>52</v>
      </c>
      <c r="B724" s="6" t="s">
        <v>4463</v>
      </c>
      <c r="C724" s="6" t="s">
        <v>2263</v>
      </c>
      <c r="D724" s="6" t="s">
        <v>467</v>
      </c>
      <c r="E724" s="6" t="s">
        <v>3160</v>
      </c>
      <c r="F724" s="3">
        <v>2011</v>
      </c>
      <c r="G724" s="6" t="s">
        <v>4698</v>
      </c>
    </row>
    <row r="725" spans="1:7" x14ac:dyDescent="0.25">
      <c r="A725" s="3" t="s">
        <v>52</v>
      </c>
      <c r="B725" s="22" t="s">
        <v>4759</v>
      </c>
      <c r="C725" s="6" t="s">
        <v>4760</v>
      </c>
      <c r="D725" s="6" t="s">
        <v>4761</v>
      </c>
      <c r="E725" s="6" t="s">
        <v>3160</v>
      </c>
      <c r="F725" s="3">
        <v>2012</v>
      </c>
      <c r="G725" s="6" t="s">
        <v>4762</v>
      </c>
    </row>
    <row r="726" spans="1:7" x14ac:dyDescent="0.25">
      <c r="A726" s="3" t="s">
        <v>52</v>
      </c>
      <c r="B726" s="22" t="s">
        <v>4763</v>
      </c>
      <c r="C726" s="6" t="s">
        <v>309</v>
      </c>
      <c r="D726" s="6" t="s">
        <v>4764</v>
      </c>
      <c r="E726" s="6" t="s">
        <v>3160</v>
      </c>
      <c r="F726" s="3">
        <v>2012</v>
      </c>
      <c r="G726" s="6" t="s">
        <v>4765</v>
      </c>
    </row>
    <row r="727" spans="1:7" x14ac:dyDescent="0.25">
      <c r="A727" s="3" t="s">
        <v>52</v>
      </c>
      <c r="B727" s="22" t="s">
        <v>4870</v>
      </c>
      <c r="C727" s="6" t="s">
        <v>655</v>
      </c>
      <c r="D727" s="6" t="s">
        <v>4871</v>
      </c>
      <c r="E727" s="6" t="s">
        <v>3160</v>
      </c>
      <c r="F727" s="3">
        <v>2013</v>
      </c>
      <c r="G727" s="6" t="s">
        <v>4872</v>
      </c>
    </row>
    <row r="728" spans="1:7" x14ac:dyDescent="0.25">
      <c r="A728" s="24" t="s">
        <v>52</v>
      </c>
      <c r="B728" s="25" t="s">
        <v>4977</v>
      </c>
      <c r="C728" s="26" t="s">
        <v>28</v>
      </c>
      <c r="D728" s="26" t="s">
        <v>4978</v>
      </c>
      <c r="E728" s="26" t="s">
        <v>3160</v>
      </c>
      <c r="F728" s="24">
        <v>2014</v>
      </c>
      <c r="G728" s="27" t="s">
        <v>4979</v>
      </c>
    </row>
    <row r="729" spans="1:7" x14ac:dyDescent="0.25">
      <c r="A729" s="30" t="s">
        <v>52</v>
      </c>
      <c r="B729" s="31" t="s">
        <v>323</v>
      </c>
      <c r="C729" s="32" t="s">
        <v>3350</v>
      </c>
      <c r="D729" s="32" t="s">
        <v>1211</v>
      </c>
      <c r="E729" s="32" t="s">
        <v>3160</v>
      </c>
      <c r="F729" s="30">
        <v>2017</v>
      </c>
      <c r="G729" s="23" t="s">
        <v>5197</v>
      </c>
    </row>
    <row r="730" spans="1:7" ht="30" x14ac:dyDescent="0.25">
      <c r="A730" s="30" t="s">
        <v>245</v>
      </c>
      <c r="B730" s="31" t="s">
        <v>3749</v>
      </c>
      <c r="C730" s="32" t="s">
        <v>3750</v>
      </c>
      <c r="D730" s="32" t="s">
        <v>1425</v>
      </c>
      <c r="E730" s="32" t="s">
        <v>3160</v>
      </c>
      <c r="F730" s="30">
        <v>2018</v>
      </c>
      <c r="G730" s="23" t="s">
        <v>5274</v>
      </c>
    </row>
    <row r="731" spans="1:7" x14ac:dyDescent="0.25">
      <c r="A731" s="30"/>
      <c r="B731" s="31"/>
      <c r="C731" s="32"/>
      <c r="D731" s="32"/>
      <c r="E731" s="32"/>
      <c r="F731" s="30"/>
      <c r="G731" s="23"/>
    </row>
    <row r="732" spans="1:7" x14ac:dyDescent="0.25">
      <c r="A732" s="3" t="s">
        <v>52</v>
      </c>
      <c r="B732" s="6" t="s">
        <v>1332</v>
      </c>
      <c r="C732" s="6" t="s">
        <v>1333</v>
      </c>
      <c r="D732" s="6" t="s">
        <v>1334</v>
      </c>
      <c r="E732" s="6" t="s">
        <v>1335</v>
      </c>
      <c r="F732" s="3">
        <v>1974</v>
      </c>
      <c r="G732" s="6" t="s">
        <v>1336</v>
      </c>
    </row>
    <row r="733" spans="1:7" x14ac:dyDescent="0.25">
      <c r="A733" s="3" t="s">
        <v>245</v>
      </c>
      <c r="B733" s="6" t="s">
        <v>1387</v>
      </c>
      <c r="C733" s="6" t="s">
        <v>620</v>
      </c>
      <c r="D733" s="6"/>
      <c r="E733" s="6" t="s">
        <v>1335</v>
      </c>
      <c r="F733" s="3">
        <v>1974</v>
      </c>
      <c r="G733" s="6" t="s">
        <v>1388</v>
      </c>
    </row>
    <row r="734" spans="1:7" x14ac:dyDescent="0.25">
      <c r="A734" s="3" t="s">
        <v>52</v>
      </c>
      <c r="B734" s="6" t="s">
        <v>1419</v>
      </c>
      <c r="C734" s="6" t="s">
        <v>924</v>
      </c>
      <c r="D734" s="6" t="s">
        <v>520</v>
      </c>
      <c r="E734" s="6" t="s">
        <v>1335</v>
      </c>
      <c r="F734" s="3">
        <v>1975</v>
      </c>
      <c r="G734" s="6" t="s">
        <v>1420</v>
      </c>
    </row>
    <row r="735" spans="1:7" x14ac:dyDescent="0.25">
      <c r="A735" s="3" t="s">
        <v>52</v>
      </c>
      <c r="B735" s="6" t="s">
        <v>812</v>
      </c>
      <c r="C735" s="6" t="s">
        <v>1557</v>
      </c>
      <c r="D735" s="6" t="s">
        <v>730</v>
      </c>
      <c r="E735" s="6" t="s">
        <v>1335</v>
      </c>
      <c r="F735" s="3">
        <v>1977</v>
      </c>
      <c r="G735" s="6" t="s">
        <v>1558</v>
      </c>
    </row>
    <row r="736" spans="1:7" x14ac:dyDescent="0.25">
      <c r="A736" s="3" t="s">
        <v>52</v>
      </c>
      <c r="B736" s="6" t="s">
        <v>1574</v>
      </c>
      <c r="C736" s="6" t="s">
        <v>1575</v>
      </c>
      <c r="D736" s="6" t="s">
        <v>1311</v>
      </c>
      <c r="E736" s="6" t="s">
        <v>1335</v>
      </c>
      <c r="F736" s="3">
        <v>1977</v>
      </c>
      <c r="G736" s="6" t="s">
        <v>1576</v>
      </c>
    </row>
    <row r="737" spans="1:7" x14ac:dyDescent="0.25">
      <c r="A737" s="3" t="s">
        <v>52</v>
      </c>
      <c r="B737" s="6" t="s">
        <v>1678</v>
      </c>
      <c r="C737" s="6" t="s">
        <v>101</v>
      </c>
      <c r="D737" s="6" t="s">
        <v>180</v>
      </c>
      <c r="E737" s="6" t="s">
        <v>1335</v>
      </c>
      <c r="F737" s="3">
        <v>1978</v>
      </c>
      <c r="G737" s="6" t="s">
        <v>1679</v>
      </c>
    </row>
    <row r="738" spans="1:7" x14ac:dyDescent="0.25">
      <c r="A738" s="3" t="s">
        <v>52</v>
      </c>
      <c r="B738" s="6" t="s">
        <v>1929</v>
      </c>
      <c r="C738" s="6" t="s">
        <v>1930</v>
      </c>
      <c r="D738" s="6" t="s">
        <v>1931</v>
      </c>
      <c r="E738" s="6" t="s">
        <v>1335</v>
      </c>
      <c r="F738" s="3">
        <v>1980</v>
      </c>
      <c r="G738" s="6" t="s">
        <v>1932</v>
      </c>
    </row>
    <row r="739" spans="1:7" x14ac:dyDescent="0.25">
      <c r="A739" s="3" t="s">
        <v>245</v>
      </c>
      <c r="B739" s="11" t="s">
        <v>2099</v>
      </c>
      <c r="C739" s="11" t="s">
        <v>549</v>
      </c>
      <c r="D739" s="6"/>
      <c r="E739" s="6" t="s">
        <v>1335</v>
      </c>
      <c r="F739" s="3">
        <v>1981</v>
      </c>
      <c r="G739" s="6" t="s">
        <v>2100</v>
      </c>
    </row>
    <row r="740" spans="1:7" x14ac:dyDescent="0.25">
      <c r="A740" s="3" t="s">
        <v>52</v>
      </c>
      <c r="B740" s="18" t="s">
        <v>2258</v>
      </c>
      <c r="C740" s="22" t="s">
        <v>2236</v>
      </c>
      <c r="D740" s="22" t="s">
        <v>1192</v>
      </c>
      <c r="E740" s="22" t="s">
        <v>1335</v>
      </c>
      <c r="F740" s="3">
        <v>1983</v>
      </c>
      <c r="G740" s="6" t="s">
        <v>2259</v>
      </c>
    </row>
    <row r="741" spans="1:7" x14ac:dyDescent="0.25">
      <c r="A741" s="3" t="s">
        <v>245</v>
      </c>
      <c r="B741" s="6" t="s">
        <v>3716</v>
      </c>
      <c r="C741" s="6" t="s">
        <v>3717</v>
      </c>
      <c r="D741" s="6"/>
      <c r="E741" s="6" t="s">
        <v>1568</v>
      </c>
      <c r="F741" s="3">
        <v>2000</v>
      </c>
      <c r="G741" s="6" t="s">
        <v>3718</v>
      </c>
    </row>
    <row r="742" spans="1:7" x14ac:dyDescent="0.25">
      <c r="A742" s="3" t="s">
        <v>52</v>
      </c>
      <c r="B742" s="6" t="s">
        <v>1492</v>
      </c>
      <c r="C742" s="6" t="s">
        <v>4074</v>
      </c>
      <c r="D742" s="6"/>
      <c r="E742" s="6" t="s">
        <v>1568</v>
      </c>
      <c r="F742" s="3">
        <v>2004</v>
      </c>
      <c r="G742" s="6" t="s">
        <v>4075</v>
      </c>
    </row>
    <row r="743" spans="1:7" x14ac:dyDescent="0.25">
      <c r="A743" s="3" t="s">
        <v>52</v>
      </c>
      <c r="B743" s="6" t="s">
        <v>3026</v>
      </c>
      <c r="C743" s="6" t="s">
        <v>4598</v>
      </c>
      <c r="D743" s="6"/>
      <c r="E743" s="6" t="s">
        <v>1568</v>
      </c>
      <c r="F743" s="3">
        <v>2010</v>
      </c>
      <c r="G743" s="6" t="s">
        <v>4599</v>
      </c>
    </row>
    <row r="744" spans="1:7" x14ac:dyDescent="0.25">
      <c r="A744" s="24" t="s">
        <v>52</v>
      </c>
      <c r="B744" s="25" t="s">
        <v>4985</v>
      </c>
      <c r="C744" s="26" t="s">
        <v>4986</v>
      </c>
      <c r="D744" s="26"/>
      <c r="E744" s="26" t="s">
        <v>1568</v>
      </c>
      <c r="F744" s="24">
        <v>2014</v>
      </c>
      <c r="G744" s="27" t="s">
        <v>4987</v>
      </c>
    </row>
    <row r="745" spans="1:7" x14ac:dyDescent="0.25">
      <c r="A745" s="24"/>
      <c r="B745" s="25"/>
      <c r="C745" s="26"/>
      <c r="D745" s="26"/>
      <c r="E745" s="26"/>
      <c r="F745" s="24"/>
      <c r="G745" s="27"/>
    </row>
    <row r="746" spans="1:7" x14ac:dyDescent="0.25">
      <c r="A746" s="3" t="s">
        <v>52</v>
      </c>
      <c r="B746" s="22" t="s">
        <v>2835</v>
      </c>
      <c r="C746" s="22" t="s">
        <v>655</v>
      </c>
      <c r="D746" s="18" t="s">
        <v>461</v>
      </c>
      <c r="E746" s="18" t="s">
        <v>343</v>
      </c>
      <c r="F746" s="3">
        <v>1990</v>
      </c>
      <c r="G746" s="6" t="s">
        <v>2836</v>
      </c>
    </row>
    <row r="747" spans="1:7" x14ac:dyDescent="0.25">
      <c r="A747" s="3" t="s">
        <v>52</v>
      </c>
      <c r="B747" s="18" t="s">
        <v>12</v>
      </c>
      <c r="C747" s="22" t="s">
        <v>2902</v>
      </c>
      <c r="D747" s="22" t="s">
        <v>553</v>
      </c>
      <c r="E747" s="22" t="s">
        <v>343</v>
      </c>
      <c r="F747" s="3">
        <v>1991</v>
      </c>
      <c r="G747" s="6" t="s">
        <v>2903</v>
      </c>
    </row>
    <row r="748" spans="1:7" x14ac:dyDescent="0.25">
      <c r="A748" s="3" t="s">
        <v>52</v>
      </c>
      <c r="B748" s="18" t="s">
        <v>345</v>
      </c>
      <c r="C748" s="22" t="s">
        <v>2236</v>
      </c>
      <c r="D748" s="22" t="s">
        <v>882</v>
      </c>
      <c r="E748" s="22" t="s">
        <v>343</v>
      </c>
      <c r="F748" s="3">
        <v>1991</v>
      </c>
      <c r="G748" s="6" t="s">
        <v>2916</v>
      </c>
    </row>
    <row r="749" spans="1:7" x14ac:dyDescent="0.25">
      <c r="A749" s="3" t="s">
        <v>245</v>
      </c>
      <c r="B749" s="22" t="s">
        <v>568</v>
      </c>
      <c r="C749" s="22" t="s">
        <v>2923</v>
      </c>
      <c r="D749" s="18"/>
      <c r="E749" s="18" t="s">
        <v>343</v>
      </c>
      <c r="F749" s="3">
        <v>1991</v>
      </c>
      <c r="G749" s="6" t="s">
        <v>2924</v>
      </c>
    </row>
    <row r="750" spans="1:7" x14ac:dyDescent="0.25">
      <c r="A750" s="3" t="s">
        <v>52</v>
      </c>
      <c r="B750" s="18" t="s">
        <v>2970</v>
      </c>
      <c r="C750" s="22" t="s">
        <v>991</v>
      </c>
      <c r="D750" s="22" t="s">
        <v>506</v>
      </c>
      <c r="E750" s="22" t="s">
        <v>343</v>
      </c>
      <c r="F750" s="3">
        <v>1992</v>
      </c>
      <c r="G750" s="6" t="s">
        <v>2971</v>
      </c>
    </row>
    <row r="751" spans="1:7" x14ac:dyDescent="0.25">
      <c r="A751" s="3" t="s">
        <v>52</v>
      </c>
      <c r="B751" s="6" t="s">
        <v>3051</v>
      </c>
      <c r="C751" s="6" t="s">
        <v>101</v>
      </c>
      <c r="D751" s="6" t="s">
        <v>1714</v>
      </c>
      <c r="E751" s="6" t="s">
        <v>343</v>
      </c>
      <c r="F751" s="3">
        <v>1993</v>
      </c>
      <c r="G751" s="6" t="s">
        <v>3052</v>
      </c>
    </row>
    <row r="752" spans="1:7" x14ac:dyDescent="0.25">
      <c r="A752" s="3" t="s">
        <v>245</v>
      </c>
      <c r="B752" s="6" t="s">
        <v>3144</v>
      </c>
      <c r="C752" s="6" t="s">
        <v>3145</v>
      </c>
      <c r="D752" s="6" t="s">
        <v>991</v>
      </c>
      <c r="E752" s="6" t="s">
        <v>343</v>
      </c>
      <c r="F752" s="3">
        <v>1993</v>
      </c>
      <c r="G752" s="6" t="s">
        <v>3146</v>
      </c>
    </row>
    <row r="753" spans="1:7" x14ac:dyDescent="0.25">
      <c r="A753" s="3" t="s">
        <v>245</v>
      </c>
      <c r="B753" s="6" t="s">
        <v>3147</v>
      </c>
      <c r="C753" s="6" t="s">
        <v>59</v>
      </c>
      <c r="D753" s="6"/>
      <c r="E753" s="6" t="s">
        <v>343</v>
      </c>
      <c r="F753" s="3">
        <v>1993</v>
      </c>
      <c r="G753" s="6" t="s">
        <v>3148</v>
      </c>
    </row>
    <row r="754" spans="1:7" x14ac:dyDescent="0.25">
      <c r="A754" s="3" t="s">
        <v>52</v>
      </c>
      <c r="B754" s="6" t="s">
        <v>3169</v>
      </c>
      <c r="C754" s="6" t="s">
        <v>1562</v>
      </c>
      <c r="D754" s="6" t="s">
        <v>309</v>
      </c>
      <c r="E754" s="6" t="s">
        <v>343</v>
      </c>
      <c r="F754" s="3">
        <v>1994</v>
      </c>
      <c r="G754" s="6" t="s">
        <v>3170</v>
      </c>
    </row>
    <row r="755" spans="1:7" x14ac:dyDescent="0.25">
      <c r="A755" s="3" t="s">
        <v>52</v>
      </c>
      <c r="B755" s="6" t="s">
        <v>3190</v>
      </c>
      <c r="C755" s="6" t="s">
        <v>1314</v>
      </c>
      <c r="D755" s="6" t="s">
        <v>463</v>
      </c>
      <c r="E755" s="6" t="s">
        <v>343</v>
      </c>
      <c r="F755" s="3">
        <v>1994</v>
      </c>
      <c r="G755" s="6" t="s">
        <v>3191</v>
      </c>
    </row>
    <row r="756" spans="1:7" x14ac:dyDescent="0.25">
      <c r="A756" s="3" t="s">
        <v>245</v>
      </c>
      <c r="B756" s="6" t="s">
        <v>1283</v>
      </c>
      <c r="C756" s="6" t="s">
        <v>3252</v>
      </c>
      <c r="D756" s="6"/>
      <c r="E756" s="6" t="s">
        <v>343</v>
      </c>
      <c r="F756" s="3">
        <v>1994</v>
      </c>
      <c r="G756" s="6" t="s">
        <v>3253</v>
      </c>
    </row>
    <row r="757" spans="1:7" x14ac:dyDescent="0.25">
      <c r="A757" s="3" t="s">
        <v>245</v>
      </c>
      <c r="B757" s="6" t="s">
        <v>3335</v>
      </c>
      <c r="C757" s="6" t="s">
        <v>3112</v>
      </c>
      <c r="D757" s="6" t="s">
        <v>1192</v>
      </c>
      <c r="E757" s="6" t="s">
        <v>343</v>
      </c>
      <c r="F757" s="3">
        <v>1995</v>
      </c>
      <c r="G757" s="6" t="s">
        <v>3336</v>
      </c>
    </row>
    <row r="758" spans="1:7" x14ac:dyDescent="0.25">
      <c r="A758" s="3" t="s">
        <v>245</v>
      </c>
      <c r="B758" s="6" t="s">
        <v>3366</v>
      </c>
      <c r="C758" s="6" t="s">
        <v>3367</v>
      </c>
      <c r="D758" s="6" t="s">
        <v>3368</v>
      </c>
      <c r="E758" s="6" t="s">
        <v>343</v>
      </c>
      <c r="F758" s="3">
        <v>1995</v>
      </c>
      <c r="G758" s="6" t="s">
        <v>3369</v>
      </c>
    </row>
    <row r="759" spans="1:7" x14ac:dyDescent="0.25">
      <c r="A759" s="3" t="s">
        <v>245</v>
      </c>
      <c r="B759" s="6" t="s">
        <v>2920</v>
      </c>
      <c r="C759" s="6" t="s">
        <v>20</v>
      </c>
      <c r="D759" s="6"/>
      <c r="E759" s="6" t="s">
        <v>343</v>
      </c>
      <c r="F759" s="3">
        <v>1995</v>
      </c>
      <c r="G759" s="6" t="s">
        <v>3370</v>
      </c>
    </row>
    <row r="760" spans="1:7" x14ac:dyDescent="0.25">
      <c r="A760" s="3" t="s">
        <v>52</v>
      </c>
      <c r="B760" s="6" t="s">
        <v>3412</v>
      </c>
      <c r="C760" s="6" t="s">
        <v>309</v>
      </c>
      <c r="D760" s="6"/>
      <c r="E760" s="6" t="s">
        <v>343</v>
      </c>
      <c r="F760" s="3">
        <v>1996</v>
      </c>
      <c r="G760" s="6" t="s">
        <v>3413</v>
      </c>
    </row>
    <row r="761" spans="1:7" x14ac:dyDescent="0.25">
      <c r="A761" s="3" t="s">
        <v>52</v>
      </c>
      <c r="B761" s="6" t="s">
        <v>715</v>
      </c>
      <c r="C761" s="6" t="s">
        <v>343</v>
      </c>
      <c r="D761" s="6"/>
      <c r="E761" s="6" t="s">
        <v>343</v>
      </c>
      <c r="F761" s="3">
        <v>1997</v>
      </c>
      <c r="G761" s="6" t="s">
        <v>3452</v>
      </c>
    </row>
    <row r="762" spans="1:7" x14ac:dyDescent="0.25">
      <c r="A762" s="3" t="s">
        <v>52</v>
      </c>
      <c r="B762" s="6" t="s">
        <v>3456</v>
      </c>
      <c r="C762" s="6" t="s">
        <v>1707</v>
      </c>
      <c r="D762" s="6" t="s">
        <v>435</v>
      </c>
      <c r="E762" s="6" t="s">
        <v>343</v>
      </c>
      <c r="F762" s="3">
        <v>1997</v>
      </c>
      <c r="G762" s="6" t="s">
        <v>3457</v>
      </c>
    </row>
    <row r="763" spans="1:7" x14ac:dyDescent="0.25">
      <c r="A763" s="3" t="s">
        <v>245</v>
      </c>
      <c r="B763" s="6" t="s">
        <v>3487</v>
      </c>
      <c r="C763" s="6" t="s">
        <v>3488</v>
      </c>
      <c r="D763" s="6"/>
      <c r="E763" s="6" t="s">
        <v>343</v>
      </c>
      <c r="F763" s="3">
        <v>1997</v>
      </c>
      <c r="G763" s="6" t="s">
        <v>3489</v>
      </c>
    </row>
    <row r="764" spans="1:7" x14ac:dyDescent="0.25">
      <c r="A764" s="3" t="s">
        <v>245</v>
      </c>
      <c r="B764" s="6" t="s">
        <v>3169</v>
      </c>
      <c r="C764" s="6" t="s">
        <v>1562</v>
      </c>
      <c r="D764" s="6" t="s">
        <v>309</v>
      </c>
      <c r="E764" s="6" t="s">
        <v>343</v>
      </c>
      <c r="F764" s="3">
        <v>2000</v>
      </c>
      <c r="G764" s="6" t="s">
        <v>3715</v>
      </c>
    </row>
    <row r="765" spans="1:7" x14ac:dyDescent="0.25">
      <c r="A765" s="3" t="s">
        <v>245</v>
      </c>
      <c r="B765" s="6" t="s">
        <v>3719</v>
      </c>
      <c r="C765" s="6" t="s">
        <v>239</v>
      </c>
      <c r="D765" s="6" t="s">
        <v>594</v>
      </c>
      <c r="E765" s="6" t="s">
        <v>343</v>
      </c>
      <c r="F765" s="3">
        <v>2000</v>
      </c>
      <c r="G765" s="6" t="s">
        <v>3720</v>
      </c>
    </row>
    <row r="766" spans="1:7" x14ac:dyDescent="0.25">
      <c r="A766" s="3" t="s">
        <v>245</v>
      </c>
      <c r="B766" s="6" t="s">
        <v>3301</v>
      </c>
      <c r="C766" s="6" t="s">
        <v>3725</v>
      </c>
      <c r="D766" s="6" t="s">
        <v>572</v>
      </c>
      <c r="E766" s="6" t="s">
        <v>343</v>
      </c>
      <c r="F766" s="3">
        <v>2000</v>
      </c>
      <c r="G766" s="6" t="s">
        <v>3726</v>
      </c>
    </row>
    <row r="767" spans="1:7" x14ac:dyDescent="0.25">
      <c r="A767" s="3" t="s">
        <v>245</v>
      </c>
      <c r="B767" s="6" t="s">
        <v>3824</v>
      </c>
      <c r="C767" s="6" t="s">
        <v>77</v>
      </c>
      <c r="D767" s="6" t="s">
        <v>774</v>
      </c>
      <c r="E767" s="6" t="s">
        <v>343</v>
      </c>
      <c r="F767" s="3">
        <v>2001</v>
      </c>
      <c r="G767" s="6" t="s">
        <v>3825</v>
      </c>
    </row>
    <row r="768" spans="1:7" x14ac:dyDescent="0.25">
      <c r="A768" s="3" t="s">
        <v>52</v>
      </c>
      <c r="B768" s="6" t="s">
        <v>1168</v>
      </c>
      <c r="C768" s="6" t="s">
        <v>313</v>
      </c>
      <c r="D768" s="6" t="s">
        <v>183</v>
      </c>
      <c r="E768" s="6" t="s">
        <v>343</v>
      </c>
      <c r="F768" s="3">
        <v>2002</v>
      </c>
      <c r="G768" s="6" t="s">
        <v>3861</v>
      </c>
    </row>
    <row r="769" spans="1:7" x14ac:dyDescent="0.25">
      <c r="A769" s="3" t="s">
        <v>245</v>
      </c>
      <c r="B769" s="6" t="s">
        <v>715</v>
      </c>
      <c r="C769" s="6" t="s">
        <v>343</v>
      </c>
      <c r="D769" s="6" t="s">
        <v>4023</v>
      </c>
      <c r="E769" s="6" t="s">
        <v>343</v>
      </c>
      <c r="F769" s="3">
        <v>2003</v>
      </c>
      <c r="G769" s="6" t="s">
        <v>4024</v>
      </c>
    </row>
    <row r="770" spans="1:7" x14ac:dyDescent="0.25">
      <c r="A770" s="3" t="s">
        <v>245</v>
      </c>
      <c r="B770" s="6" t="s">
        <v>3456</v>
      </c>
      <c r="C770" s="6" t="s">
        <v>1707</v>
      </c>
      <c r="D770" s="6" t="s">
        <v>435</v>
      </c>
      <c r="E770" s="6" t="s">
        <v>343</v>
      </c>
      <c r="F770" s="3">
        <v>2003</v>
      </c>
      <c r="G770" s="6" t="s">
        <v>4025</v>
      </c>
    </row>
    <row r="771" spans="1:7" x14ac:dyDescent="0.25">
      <c r="A771" s="3" t="s">
        <v>52</v>
      </c>
      <c r="B771" s="6" t="s">
        <v>4112</v>
      </c>
      <c r="C771" s="6" t="s">
        <v>1275</v>
      </c>
      <c r="D771" s="6" t="s">
        <v>165</v>
      </c>
      <c r="E771" s="6" t="s">
        <v>343</v>
      </c>
      <c r="F771" s="3">
        <v>2004</v>
      </c>
      <c r="G771" s="6" t="s">
        <v>4113</v>
      </c>
    </row>
    <row r="772" spans="1:7" x14ac:dyDescent="0.25">
      <c r="A772" s="3" t="s">
        <v>245</v>
      </c>
      <c r="B772" s="6" t="s">
        <v>1353</v>
      </c>
      <c r="C772" s="6" t="s">
        <v>151</v>
      </c>
      <c r="D772" s="6" t="s">
        <v>4418</v>
      </c>
      <c r="E772" s="6" t="s">
        <v>343</v>
      </c>
      <c r="F772" s="3">
        <v>2007</v>
      </c>
      <c r="G772" s="6" t="s">
        <v>4419</v>
      </c>
    </row>
    <row r="773" spans="1:7" x14ac:dyDescent="0.25">
      <c r="A773" s="3" t="s">
        <v>52</v>
      </c>
      <c r="B773" s="6" t="s">
        <v>4439</v>
      </c>
      <c r="C773" s="6" t="s">
        <v>101</v>
      </c>
      <c r="D773" s="6" t="s">
        <v>882</v>
      </c>
      <c r="E773" s="6" t="s">
        <v>343</v>
      </c>
      <c r="F773" s="3">
        <v>2008</v>
      </c>
      <c r="G773" s="6" t="s">
        <v>4440</v>
      </c>
    </row>
    <row r="774" spans="1:7" x14ac:dyDescent="0.25">
      <c r="A774" s="3" t="s">
        <v>245</v>
      </c>
      <c r="B774" s="6" t="s">
        <v>4202</v>
      </c>
      <c r="C774" s="6" t="s">
        <v>101</v>
      </c>
      <c r="D774" s="6" t="s">
        <v>8</v>
      </c>
      <c r="E774" s="6" t="s">
        <v>343</v>
      </c>
      <c r="F774" s="3">
        <v>2008</v>
      </c>
      <c r="G774" s="6" t="s">
        <v>4489</v>
      </c>
    </row>
    <row r="775" spans="1:7" x14ac:dyDescent="0.25">
      <c r="A775" s="3" t="s">
        <v>245</v>
      </c>
      <c r="B775" s="6" t="s">
        <v>613</v>
      </c>
      <c r="C775" s="6" t="s">
        <v>655</v>
      </c>
      <c r="D775" s="6" t="s">
        <v>774</v>
      </c>
      <c r="E775" s="6" t="s">
        <v>343</v>
      </c>
      <c r="F775" s="3">
        <v>2009</v>
      </c>
      <c r="G775" s="6" t="s">
        <v>4551</v>
      </c>
    </row>
    <row r="776" spans="1:7" x14ac:dyDescent="0.25">
      <c r="A776" s="3" t="s">
        <v>245</v>
      </c>
      <c r="B776" s="6" t="s">
        <v>4616</v>
      </c>
      <c r="C776" s="6" t="s">
        <v>279</v>
      </c>
      <c r="D776" s="6" t="s">
        <v>17</v>
      </c>
      <c r="E776" s="6" t="s">
        <v>343</v>
      </c>
      <c r="F776" s="3">
        <v>2010</v>
      </c>
      <c r="G776" s="6" t="s">
        <v>4617</v>
      </c>
    </row>
    <row r="777" spans="1:7" x14ac:dyDescent="0.25">
      <c r="A777" s="3" t="s">
        <v>52</v>
      </c>
      <c r="B777" s="22" t="s">
        <v>4793</v>
      </c>
      <c r="C777" s="6" t="s">
        <v>1111</v>
      </c>
      <c r="D777" s="6" t="s">
        <v>4794</v>
      </c>
      <c r="E777" s="6" t="s">
        <v>343</v>
      </c>
      <c r="F777" s="3">
        <v>2012</v>
      </c>
      <c r="G777" s="6" t="s">
        <v>4795</v>
      </c>
    </row>
    <row r="778" spans="1:7" x14ac:dyDescent="0.25">
      <c r="A778" s="3" t="s">
        <v>245</v>
      </c>
      <c r="B778" s="22" t="s">
        <v>873</v>
      </c>
      <c r="C778" s="6" t="s">
        <v>4163</v>
      </c>
      <c r="D778" s="6" t="s">
        <v>4898</v>
      </c>
      <c r="E778" s="6" t="s">
        <v>343</v>
      </c>
      <c r="F778" s="3">
        <v>2013</v>
      </c>
      <c r="G778" s="6" t="s">
        <v>4950</v>
      </c>
    </row>
    <row r="779" spans="1:7" x14ac:dyDescent="0.25">
      <c r="A779" s="3" t="s">
        <v>245</v>
      </c>
      <c r="B779" s="22" t="s">
        <v>4439</v>
      </c>
      <c r="C779" s="6" t="s">
        <v>101</v>
      </c>
      <c r="D779" s="6" t="s">
        <v>4951</v>
      </c>
      <c r="E779" s="6" t="s">
        <v>343</v>
      </c>
      <c r="F779" s="3">
        <v>2013</v>
      </c>
      <c r="G779" s="6" t="s">
        <v>4952</v>
      </c>
    </row>
    <row r="780" spans="1:7" x14ac:dyDescent="0.25">
      <c r="A780" s="24" t="s">
        <v>245</v>
      </c>
      <c r="B780" s="25" t="s">
        <v>5016</v>
      </c>
      <c r="C780" s="26" t="s">
        <v>2526</v>
      </c>
      <c r="D780" s="26" t="s">
        <v>5017</v>
      </c>
      <c r="E780" s="26" t="s">
        <v>343</v>
      </c>
      <c r="F780" s="24">
        <v>2014</v>
      </c>
      <c r="G780" s="27" t="s">
        <v>5018</v>
      </c>
    </row>
    <row r="781" spans="1:7" x14ac:dyDescent="0.25">
      <c r="A781" s="30" t="s">
        <v>52</v>
      </c>
      <c r="B781" s="31" t="s">
        <v>5031</v>
      </c>
      <c r="C781" s="32" t="s">
        <v>4220</v>
      </c>
      <c r="D781" s="32"/>
      <c r="E781" s="32" t="s">
        <v>343</v>
      </c>
      <c r="F781" s="30">
        <v>2015</v>
      </c>
      <c r="G781" s="23" t="s">
        <v>5032</v>
      </c>
    </row>
    <row r="782" spans="1:7" x14ac:dyDescent="0.25">
      <c r="A782" s="30" t="s">
        <v>52</v>
      </c>
      <c r="B782" s="31" t="s">
        <v>5050</v>
      </c>
      <c r="C782" s="32" t="s">
        <v>3827</v>
      </c>
      <c r="D782" s="32"/>
      <c r="E782" s="32" t="s">
        <v>343</v>
      </c>
      <c r="F782" s="30">
        <v>2015</v>
      </c>
      <c r="G782" s="23" t="s">
        <v>5051</v>
      </c>
    </row>
    <row r="783" spans="1:7" ht="15.75" x14ac:dyDescent="0.25">
      <c r="A783" s="35" t="s">
        <v>245</v>
      </c>
      <c r="B783" s="36" t="s">
        <v>3532</v>
      </c>
      <c r="C783" s="36" t="s">
        <v>597</v>
      </c>
      <c r="D783" s="36" t="s">
        <v>417</v>
      </c>
      <c r="E783" s="36" t="s">
        <v>343</v>
      </c>
      <c r="F783" s="35">
        <v>2019</v>
      </c>
      <c r="G783" s="12" t="s">
        <v>5342</v>
      </c>
    </row>
    <row r="784" spans="1:7" x14ac:dyDescent="0.25">
      <c r="A784" s="3" t="s">
        <v>245</v>
      </c>
      <c r="B784" s="6" t="s">
        <v>4242</v>
      </c>
      <c r="C784" s="6" t="s">
        <v>3046</v>
      </c>
      <c r="D784" s="6"/>
      <c r="E784" s="6" t="s">
        <v>4243</v>
      </c>
      <c r="F784" s="3">
        <v>2005</v>
      </c>
      <c r="G784" s="6" t="s">
        <v>4244</v>
      </c>
    </row>
    <row r="785" spans="1:7" x14ac:dyDescent="0.25">
      <c r="A785" s="30" t="s">
        <v>52</v>
      </c>
      <c r="B785" s="31" t="s">
        <v>5244</v>
      </c>
      <c r="C785" s="32" t="s">
        <v>3175</v>
      </c>
      <c r="D785" s="32" t="s">
        <v>3591</v>
      </c>
      <c r="E785" s="32" t="s">
        <v>5245</v>
      </c>
      <c r="F785" s="30">
        <v>2018</v>
      </c>
      <c r="G785" s="23" t="s">
        <v>5246</v>
      </c>
    </row>
    <row r="786" spans="1:7" x14ac:dyDescent="0.25">
      <c r="A786" s="30" t="s">
        <v>245</v>
      </c>
      <c r="B786" s="31" t="s">
        <v>5050</v>
      </c>
      <c r="C786" s="32" t="s">
        <v>3827</v>
      </c>
      <c r="D786" s="32"/>
      <c r="E786" s="32" t="s">
        <v>5245</v>
      </c>
      <c r="F786" s="30">
        <v>2018</v>
      </c>
      <c r="G786" s="23" t="s">
        <v>5281</v>
      </c>
    </row>
    <row r="787" spans="1:7" x14ac:dyDescent="0.25">
      <c r="A787" s="30"/>
      <c r="B787" s="31"/>
      <c r="C787" s="32"/>
      <c r="D787" s="32"/>
      <c r="E787" s="32"/>
      <c r="F787" s="30"/>
      <c r="G787" s="23"/>
    </row>
    <row r="788" spans="1:7" x14ac:dyDescent="0.25">
      <c r="A788" s="3" t="s">
        <v>52</v>
      </c>
      <c r="B788" s="6" t="s">
        <v>3040</v>
      </c>
      <c r="C788" s="6" t="s">
        <v>594</v>
      </c>
      <c r="D788" s="6" t="s">
        <v>309</v>
      </c>
      <c r="E788" s="6" t="s">
        <v>3041</v>
      </c>
      <c r="F788" s="3">
        <v>1993</v>
      </c>
      <c r="G788" s="6" t="s">
        <v>3042</v>
      </c>
    </row>
    <row r="789" spans="1:7" x14ac:dyDescent="0.25">
      <c r="A789" s="3" t="s">
        <v>52</v>
      </c>
      <c r="B789" s="6" t="s">
        <v>3192</v>
      </c>
      <c r="C789" s="6" t="s">
        <v>562</v>
      </c>
      <c r="D789" s="6" t="s">
        <v>1275</v>
      </c>
      <c r="E789" s="6" t="s">
        <v>3041</v>
      </c>
      <c r="F789" s="3">
        <v>1994</v>
      </c>
      <c r="G789" s="6" t="s">
        <v>3193</v>
      </c>
    </row>
    <row r="790" spans="1:7" x14ac:dyDescent="0.25">
      <c r="A790" s="3" t="s">
        <v>52</v>
      </c>
      <c r="B790" s="6" t="s">
        <v>3315</v>
      </c>
      <c r="C790" s="6" t="s">
        <v>77</v>
      </c>
      <c r="D790" s="6" t="s">
        <v>594</v>
      </c>
      <c r="E790" s="6" t="s">
        <v>3041</v>
      </c>
      <c r="F790" s="3">
        <v>1995</v>
      </c>
      <c r="G790" s="6" t="s">
        <v>3316</v>
      </c>
    </row>
    <row r="791" spans="1:7" x14ac:dyDescent="0.25">
      <c r="A791" s="3" t="s">
        <v>52</v>
      </c>
      <c r="B791" s="6" t="s">
        <v>3401</v>
      </c>
      <c r="C791" s="6" t="s">
        <v>1049</v>
      </c>
      <c r="D791" s="6" t="s">
        <v>1890</v>
      </c>
      <c r="E791" s="6" t="s">
        <v>3041</v>
      </c>
      <c r="F791" s="3">
        <v>1996</v>
      </c>
      <c r="G791" s="6" t="s">
        <v>3402</v>
      </c>
    </row>
    <row r="792" spans="1:7" x14ac:dyDescent="0.25">
      <c r="A792" s="3" t="s">
        <v>52</v>
      </c>
      <c r="B792" s="6" t="s">
        <v>3616</v>
      </c>
      <c r="C792" s="6" t="s">
        <v>3617</v>
      </c>
      <c r="D792" s="6"/>
      <c r="E792" s="6" t="s">
        <v>3041</v>
      </c>
      <c r="F792" s="3">
        <v>1999</v>
      </c>
      <c r="G792" s="6" t="s">
        <v>3618</v>
      </c>
    </row>
    <row r="793" spans="1:7" x14ac:dyDescent="0.25">
      <c r="A793" s="3" t="s">
        <v>245</v>
      </c>
      <c r="B793" s="6" t="s">
        <v>3712</v>
      </c>
      <c r="C793" s="6" t="s">
        <v>101</v>
      </c>
      <c r="D793" s="6" t="s">
        <v>46</v>
      </c>
      <c r="E793" s="6" t="s">
        <v>3041</v>
      </c>
      <c r="F793" s="3">
        <v>2000</v>
      </c>
      <c r="G793" s="6" t="s">
        <v>3713</v>
      </c>
    </row>
    <row r="794" spans="1:7" x14ac:dyDescent="0.25">
      <c r="A794" s="3" t="s">
        <v>52</v>
      </c>
      <c r="B794" s="6" t="s">
        <v>4301</v>
      </c>
      <c r="C794" s="6" t="s">
        <v>4302</v>
      </c>
      <c r="D794" s="6"/>
      <c r="E794" s="6" t="s">
        <v>3041</v>
      </c>
      <c r="F794" s="3">
        <v>2006</v>
      </c>
      <c r="G794" s="6" t="s">
        <v>4303</v>
      </c>
    </row>
    <row r="795" spans="1:7" x14ac:dyDescent="0.25">
      <c r="A795" s="3" t="s">
        <v>245</v>
      </c>
      <c r="B795" s="6" t="s">
        <v>3616</v>
      </c>
      <c r="C795" s="6" t="s">
        <v>3617</v>
      </c>
      <c r="D795" s="6"/>
      <c r="E795" s="6" t="s">
        <v>3041</v>
      </c>
      <c r="F795" s="3">
        <v>2006</v>
      </c>
      <c r="G795" s="6" t="s">
        <v>4312</v>
      </c>
    </row>
    <row r="796" spans="1:7" x14ac:dyDescent="0.25">
      <c r="A796" s="3" t="s">
        <v>245</v>
      </c>
      <c r="B796" s="6" t="s">
        <v>3288</v>
      </c>
      <c r="C796" s="6" t="s">
        <v>3289</v>
      </c>
      <c r="D796" s="6"/>
      <c r="E796" s="6" t="s">
        <v>3041</v>
      </c>
      <c r="F796" s="3">
        <v>2007</v>
      </c>
      <c r="G796" s="6" t="s">
        <v>4415</v>
      </c>
    </row>
    <row r="797" spans="1:7" x14ac:dyDescent="0.25">
      <c r="A797" s="3" t="s">
        <v>52</v>
      </c>
      <c r="B797" s="6" t="s">
        <v>4441</v>
      </c>
      <c r="C797" s="6" t="s">
        <v>578</v>
      </c>
      <c r="D797" s="6" t="s">
        <v>1449</v>
      </c>
      <c r="E797" s="6" t="s">
        <v>3041</v>
      </c>
      <c r="F797" s="3">
        <v>2008</v>
      </c>
      <c r="G797" s="6" t="s">
        <v>4442</v>
      </c>
    </row>
    <row r="798" spans="1:7" x14ac:dyDescent="0.25">
      <c r="A798" s="3" t="s">
        <v>245</v>
      </c>
      <c r="B798" s="6" t="s">
        <v>3835</v>
      </c>
      <c r="C798" s="6" t="s">
        <v>4719</v>
      </c>
      <c r="D798" s="6"/>
      <c r="E798" s="6" t="s">
        <v>3041</v>
      </c>
      <c r="F798" s="3">
        <v>2011</v>
      </c>
      <c r="G798" s="6" t="s">
        <v>4720</v>
      </c>
    </row>
    <row r="799" spans="1:7" x14ac:dyDescent="0.25">
      <c r="A799" s="3" t="s">
        <v>52</v>
      </c>
      <c r="B799" s="6" t="s">
        <v>1520</v>
      </c>
      <c r="C799" s="6" t="s">
        <v>2778</v>
      </c>
      <c r="D799" s="6" t="s">
        <v>4700</v>
      </c>
      <c r="E799" s="6" t="s">
        <v>4701</v>
      </c>
      <c r="F799" s="3">
        <v>2011</v>
      </c>
      <c r="G799" s="6" t="s">
        <v>4702</v>
      </c>
    </row>
    <row r="800" spans="1:7" x14ac:dyDescent="0.25">
      <c r="A800" s="3"/>
      <c r="B800" s="6"/>
      <c r="C800" s="6"/>
      <c r="D800" s="6"/>
      <c r="E800" s="6"/>
      <c r="F800" s="3"/>
      <c r="G800" s="6"/>
    </row>
    <row r="801" spans="1:7" x14ac:dyDescent="0.25">
      <c r="A801" s="3" t="s">
        <v>52</v>
      </c>
      <c r="B801" s="6" t="s">
        <v>1183</v>
      </c>
      <c r="C801" s="6" t="s">
        <v>109</v>
      </c>
      <c r="D801" s="6" t="s">
        <v>1184</v>
      </c>
      <c r="E801" s="6" t="s">
        <v>1185</v>
      </c>
      <c r="F801" s="3">
        <v>1972</v>
      </c>
      <c r="G801" s="6" t="s">
        <v>1186</v>
      </c>
    </row>
    <row r="802" spans="1:7" x14ac:dyDescent="0.25">
      <c r="A802" s="3" t="s">
        <v>245</v>
      </c>
      <c r="B802" s="6" t="s">
        <v>800</v>
      </c>
      <c r="C802" s="6" t="s">
        <v>66</v>
      </c>
      <c r="D802" s="6" t="s">
        <v>553</v>
      </c>
      <c r="E802" s="6" t="s">
        <v>1185</v>
      </c>
      <c r="F802" s="3">
        <v>1972</v>
      </c>
      <c r="G802" s="18" t="s">
        <v>1223</v>
      </c>
    </row>
    <row r="803" spans="1:7" x14ac:dyDescent="0.25">
      <c r="A803" s="3" t="s">
        <v>52</v>
      </c>
      <c r="B803" s="6" t="s">
        <v>1453</v>
      </c>
      <c r="C803" s="6" t="s">
        <v>1454</v>
      </c>
      <c r="D803" s="6" t="s">
        <v>1455</v>
      </c>
      <c r="E803" s="6" t="s">
        <v>1185</v>
      </c>
      <c r="F803" s="3">
        <v>1975</v>
      </c>
      <c r="G803" s="6" t="s">
        <v>1456</v>
      </c>
    </row>
    <row r="804" spans="1:7" x14ac:dyDescent="0.25">
      <c r="A804" s="3" t="s">
        <v>245</v>
      </c>
      <c r="B804" s="6" t="s">
        <v>1471</v>
      </c>
      <c r="C804" s="6" t="s">
        <v>549</v>
      </c>
      <c r="D804" s="6"/>
      <c r="E804" s="6" t="s">
        <v>1185</v>
      </c>
      <c r="F804" s="3">
        <v>1975</v>
      </c>
      <c r="G804" s="6" t="s">
        <v>1472</v>
      </c>
    </row>
    <row r="805" spans="1:7" x14ac:dyDescent="0.25">
      <c r="A805" s="3" t="s">
        <v>245</v>
      </c>
      <c r="B805" s="6" t="s">
        <v>1474</v>
      </c>
      <c r="C805" s="6" t="s">
        <v>109</v>
      </c>
      <c r="D805" s="6" t="s">
        <v>412</v>
      </c>
      <c r="E805" s="6" t="s">
        <v>1185</v>
      </c>
      <c r="F805" s="3">
        <v>1975</v>
      </c>
      <c r="G805" s="6" t="s">
        <v>1475</v>
      </c>
    </row>
    <row r="806" spans="1:7" x14ac:dyDescent="0.25">
      <c r="A806" s="3" t="s">
        <v>245</v>
      </c>
      <c r="B806" s="6" t="s">
        <v>1620</v>
      </c>
      <c r="C806" s="6" t="s">
        <v>506</v>
      </c>
      <c r="D806" s="6" t="s">
        <v>553</v>
      </c>
      <c r="E806" s="6" t="s">
        <v>1185</v>
      </c>
      <c r="F806" s="3">
        <v>1977</v>
      </c>
      <c r="G806" s="6" t="s">
        <v>1621</v>
      </c>
    </row>
    <row r="807" spans="1:7" x14ac:dyDescent="0.25">
      <c r="A807" s="3" t="s">
        <v>245</v>
      </c>
      <c r="B807" s="6" t="s">
        <v>1839</v>
      </c>
      <c r="C807" s="6" t="s">
        <v>1840</v>
      </c>
      <c r="D807" s="6"/>
      <c r="E807" s="6" t="s">
        <v>1185</v>
      </c>
      <c r="F807" s="3">
        <v>1979</v>
      </c>
      <c r="G807" s="6" t="s">
        <v>1841</v>
      </c>
    </row>
    <row r="808" spans="1:7" x14ac:dyDescent="0.25">
      <c r="A808" s="3" t="s">
        <v>245</v>
      </c>
      <c r="B808" s="6" t="s">
        <v>1860</v>
      </c>
      <c r="C808" s="6" t="s">
        <v>1861</v>
      </c>
      <c r="D808" s="6" t="s">
        <v>165</v>
      </c>
      <c r="E808" s="6" t="s">
        <v>1185</v>
      </c>
      <c r="F808" s="3">
        <v>1979</v>
      </c>
      <c r="G808" s="6" t="s">
        <v>1862</v>
      </c>
    </row>
    <row r="809" spans="1:7" x14ac:dyDescent="0.25">
      <c r="A809" s="3" t="s">
        <v>245</v>
      </c>
      <c r="B809" s="6" t="s">
        <v>2332</v>
      </c>
      <c r="C809" s="6" t="s">
        <v>101</v>
      </c>
      <c r="D809" s="6" t="s">
        <v>17</v>
      </c>
      <c r="E809" s="6" t="s">
        <v>1185</v>
      </c>
      <c r="F809" s="3">
        <v>1983</v>
      </c>
      <c r="G809" s="6" t="s">
        <v>2333</v>
      </c>
    </row>
    <row r="810" spans="1:7" x14ac:dyDescent="0.25">
      <c r="A810" s="3" t="s">
        <v>245</v>
      </c>
      <c r="B810" s="18" t="s">
        <v>1344</v>
      </c>
      <c r="C810" s="22" t="s">
        <v>2334</v>
      </c>
      <c r="D810" s="22" t="s">
        <v>2220</v>
      </c>
      <c r="E810" s="22" t="s">
        <v>1185</v>
      </c>
      <c r="F810" s="3">
        <v>1983</v>
      </c>
      <c r="G810" s="6" t="s">
        <v>2335</v>
      </c>
    </row>
    <row r="811" spans="1:7" x14ac:dyDescent="0.25">
      <c r="A811" s="3" t="s">
        <v>245</v>
      </c>
      <c r="B811" s="22" t="s">
        <v>2946</v>
      </c>
      <c r="C811" s="22" t="s">
        <v>2947</v>
      </c>
      <c r="D811" s="18"/>
      <c r="E811" s="18" t="s">
        <v>1185</v>
      </c>
      <c r="F811" s="3">
        <v>1991</v>
      </c>
      <c r="G811" s="6" t="s">
        <v>2948</v>
      </c>
    </row>
    <row r="812" spans="1:7" x14ac:dyDescent="0.25">
      <c r="A812" s="3" t="s">
        <v>52</v>
      </c>
      <c r="B812" s="22" t="s">
        <v>2436</v>
      </c>
      <c r="C812" s="22" t="s">
        <v>2974</v>
      </c>
      <c r="D812" s="18"/>
      <c r="E812" s="18" t="s">
        <v>1185</v>
      </c>
      <c r="F812" s="3">
        <v>1992</v>
      </c>
      <c r="G812" s="6" t="s">
        <v>2975</v>
      </c>
    </row>
    <row r="813" spans="1:7" x14ac:dyDescent="0.25">
      <c r="A813" s="3" t="s">
        <v>245</v>
      </c>
      <c r="B813" s="6" t="s">
        <v>3138</v>
      </c>
      <c r="C813" s="6" t="s">
        <v>2350</v>
      </c>
      <c r="D813" s="6" t="s">
        <v>17</v>
      </c>
      <c r="E813" s="6" t="s">
        <v>1185</v>
      </c>
      <c r="F813" s="3">
        <v>1993</v>
      </c>
      <c r="G813" s="6" t="s">
        <v>3139</v>
      </c>
    </row>
    <row r="814" spans="1:7" x14ac:dyDescent="0.25">
      <c r="A814" s="3"/>
      <c r="B814" s="6"/>
      <c r="C814" s="6"/>
      <c r="D814" s="6"/>
      <c r="E814" s="6"/>
      <c r="F814" s="3"/>
      <c r="G814" s="6"/>
    </row>
    <row r="815" spans="1:7" x14ac:dyDescent="0.25">
      <c r="A815" s="30" t="s">
        <v>52</v>
      </c>
      <c r="B815" s="31" t="s">
        <v>3023</v>
      </c>
      <c r="C815" s="32" t="s">
        <v>5054</v>
      </c>
      <c r="D815" s="32"/>
      <c r="E815" s="32" t="s">
        <v>4477</v>
      </c>
      <c r="F815" s="30">
        <v>2015</v>
      </c>
      <c r="G815" s="23" t="s">
        <v>5055</v>
      </c>
    </row>
    <row r="816" spans="1:7" ht="15.75" x14ac:dyDescent="0.25">
      <c r="A816" s="30" t="s">
        <v>52</v>
      </c>
      <c r="B816" s="31" t="s">
        <v>5077</v>
      </c>
      <c r="C816" s="32" t="s">
        <v>5078</v>
      </c>
      <c r="D816" s="32"/>
      <c r="E816" s="32" t="s">
        <v>4477</v>
      </c>
      <c r="F816" s="30">
        <v>2015</v>
      </c>
      <c r="G816" s="12" t="s">
        <v>5079</v>
      </c>
    </row>
    <row r="817" spans="1:7" ht="15.75" x14ac:dyDescent="0.25">
      <c r="A817" s="35" t="s">
        <v>52</v>
      </c>
      <c r="B817" s="36" t="s">
        <v>3640</v>
      </c>
      <c r="C817" s="36" t="s">
        <v>5328</v>
      </c>
      <c r="D817" s="36" t="s">
        <v>5329</v>
      </c>
      <c r="E817" s="36" t="s">
        <v>4477</v>
      </c>
      <c r="F817" s="35">
        <v>2019</v>
      </c>
      <c r="G817" s="12" t="s">
        <v>5330</v>
      </c>
    </row>
    <row r="818" spans="1:7" ht="15.75" x14ac:dyDescent="0.25">
      <c r="A818" s="35" t="s">
        <v>245</v>
      </c>
      <c r="B818" s="36" t="s">
        <v>568</v>
      </c>
      <c r="C818" s="36" t="s">
        <v>5348</v>
      </c>
      <c r="D818" s="36" t="s">
        <v>5349</v>
      </c>
      <c r="E818" s="36" t="s">
        <v>4477</v>
      </c>
      <c r="F818" s="35">
        <v>2019</v>
      </c>
      <c r="G818" s="12" t="s">
        <v>5350</v>
      </c>
    </row>
    <row r="819" spans="1:7" ht="15.75" x14ac:dyDescent="0.25">
      <c r="A819" s="35" t="s">
        <v>245</v>
      </c>
      <c r="B819" s="36" t="s">
        <v>2648</v>
      </c>
      <c r="C819" s="36" t="s">
        <v>5351</v>
      </c>
      <c r="D819" s="36"/>
      <c r="E819" s="36" t="s">
        <v>4477</v>
      </c>
      <c r="F819" s="35">
        <v>2019</v>
      </c>
      <c r="G819" s="12" t="s">
        <v>5352</v>
      </c>
    </row>
    <row r="820" spans="1:7" ht="15.75" x14ac:dyDescent="0.25">
      <c r="A820" s="40" t="s">
        <v>52</v>
      </c>
      <c r="B820" s="42" t="s">
        <v>5418</v>
      </c>
      <c r="C820" s="41" t="s">
        <v>5419</v>
      </c>
      <c r="D820" s="41"/>
      <c r="E820" s="41" t="s">
        <v>4477</v>
      </c>
      <c r="F820" s="43">
        <v>2021</v>
      </c>
      <c r="G820" s="54" t="s">
        <v>5420</v>
      </c>
    </row>
    <row r="821" spans="1:7" ht="15.75" x14ac:dyDescent="0.25">
      <c r="A821" s="40" t="s">
        <v>52</v>
      </c>
      <c r="B821" s="41" t="s">
        <v>5471</v>
      </c>
      <c r="C821" s="41" t="s">
        <v>5472</v>
      </c>
      <c r="D821" s="41"/>
      <c r="E821" s="41" t="s">
        <v>4477</v>
      </c>
      <c r="F821" s="40">
        <v>2022</v>
      </c>
      <c r="G821" s="38" t="s">
        <v>5473</v>
      </c>
    </row>
    <row r="822" spans="1:7" ht="15.75" x14ac:dyDescent="0.25">
      <c r="A822" s="40"/>
      <c r="B822" s="41"/>
      <c r="C822" s="41"/>
      <c r="D822" s="41"/>
      <c r="E822" s="41"/>
      <c r="F822" s="40"/>
      <c r="G822" s="38"/>
    </row>
    <row r="823" spans="1:7" x14ac:dyDescent="0.25">
      <c r="A823" s="3" t="s">
        <v>245</v>
      </c>
      <c r="B823" s="6" t="s">
        <v>1135</v>
      </c>
      <c r="C823" s="6" t="s">
        <v>991</v>
      </c>
      <c r="D823" s="6" t="s">
        <v>541</v>
      </c>
      <c r="E823" s="6" t="s">
        <v>1136</v>
      </c>
      <c r="F823" s="3">
        <v>1970</v>
      </c>
      <c r="G823" s="6" t="s">
        <v>1137</v>
      </c>
    </row>
    <row r="824" spans="1:7" x14ac:dyDescent="0.25">
      <c r="A824" s="3" t="s">
        <v>245</v>
      </c>
      <c r="B824" s="6" t="s">
        <v>143</v>
      </c>
      <c r="C824" s="6" t="s">
        <v>20</v>
      </c>
      <c r="D824" s="6" t="s">
        <v>562</v>
      </c>
      <c r="E824" s="6" t="s">
        <v>1136</v>
      </c>
      <c r="F824" s="3">
        <v>1971</v>
      </c>
      <c r="G824" s="6" t="s">
        <v>1160</v>
      </c>
    </row>
    <row r="825" spans="1:7" x14ac:dyDescent="0.25">
      <c r="A825" s="3" t="s">
        <v>52</v>
      </c>
      <c r="B825" s="6" t="s">
        <v>1187</v>
      </c>
      <c r="C825" s="6" t="s">
        <v>1188</v>
      </c>
      <c r="D825" s="6" t="s">
        <v>774</v>
      </c>
      <c r="E825" s="6" t="s">
        <v>1136</v>
      </c>
      <c r="F825" s="3">
        <v>1972</v>
      </c>
      <c r="G825" s="18" t="s">
        <v>1189</v>
      </c>
    </row>
    <row r="826" spans="1:7" x14ac:dyDescent="0.25">
      <c r="A826" s="3" t="s">
        <v>52</v>
      </c>
      <c r="B826" s="6" t="s">
        <v>1194</v>
      </c>
      <c r="C826" s="6" t="s">
        <v>520</v>
      </c>
      <c r="D826" s="6" t="s">
        <v>803</v>
      </c>
      <c r="E826" s="6" t="s">
        <v>1136</v>
      </c>
      <c r="F826" s="3">
        <v>1972</v>
      </c>
      <c r="G826" s="18" t="s">
        <v>1195</v>
      </c>
    </row>
    <row r="827" spans="1:7" x14ac:dyDescent="0.25">
      <c r="A827" s="3" t="s">
        <v>52</v>
      </c>
      <c r="B827" s="6" t="s">
        <v>1203</v>
      </c>
      <c r="C827" s="6" t="s">
        <v>1204</v>
      </c>
      <c r="D827" s="6" t="s">
        <v>520</v>
      </c>
      <c r="E827" s="6" t="s">
        <v>1136</v>
      </c>
      <c r="F827" s="3">
        <v>1972</v>
      </c>
      <c r="G827" s="18" t="s">
        <v>1205</v>
      </c>
    </row>
    <row r="828" spans="1:7" x14ac:dyDescent="0.25">
      <c r="A828" s="3" t="s">
        <v>52</v>
      </c>
      <c r="B828" s="6" t="s">
        <v>1264</v>
      </c>
      <c r="C828" s="6" t="s">
        <v>273</v>
      </c>
      <c r="D828" s="18"/>
      <c r="E828" s="18" t="s">
        <v>1136</v>
      </c>
      <c r="F828" s="3">
        <v>1973</v>
      </c>
      <c r="G828" s="18" t="s">
        <v>1265</v>
      </c>
    </row>
    <row r="829" spans="1:7" x14ac:dyDescent="0.25">
      <c r="A829" s="3" t="s">
        <v>52</v>
      </c>
      <c r="B829" s="6" t="s">
        <v>1266</v>
      </c>
      <c r="C829" s="6" t="s">
        <v>151</v>
      </c>
      <c r="D829" s="6" t="s">
        <v>1267</v>
      </c>
      <c r="E829" s="6" t="s">
        <v>1136</v>
      </c>
      <c r="F829" s="3">
        <v>1973</v>
      </c>
      <c r="G829" s="6" t="str">
        <f>HYPERLINK("http://uwashingtonworldcatorgoffcampuslibwashingtonedu/title/insect-community-of-dead-and-dying-douglas-fir-hymenoptera/oclc/7747907&amp;referer=brief_results","The insect community of dead and dying Douglas-fir: Hymenoptera")</f>
        <v>The insect community of dead and dying Douglas-fir: Hymenoptera</v>
      </c>
    </row>
    <row r="830" spans="1:7" x14ac:dyDescent="0.25">
      <c r="A830" s="3" t="s">
        <v>52</v>
      </c>
      <c r="B830" s="6" t="s">
        <v>1271</v>
      </c>
      <c r="C830" s="6" t="s">
        <v>309</v>
      </c>
      <c r="D830" s="6" t="s">
        <v>171</v>
      </c>
      <c r="E830" s="6" t="s">
        <v>1136</v>
      </c>
      <c r="F830" s="3">
        <v>1973</v>
      </c>
      <c r="G830" s="18" t="s">
        <v>1272</v>
      </c>
    </row>
    <row r="831" spans="1:7" x14ac:dyDescent="0.25">
      <c r="A831" s="21" t="s">
        <v>52</v>
      </c>
      <c r="B831" s="6" t="s">
        <v>1277</v>
      </c>
      <c r="C831" s="6" t="s">
        <v>225</v>
      </c>
      <c r="D831" s="6" t="s">
        <v>1278</v>
      </c>
      <c r="E831" s="6" t="s">
        <v>1136</v>
      </c>
      <c r="F831" s="3">
        <v>1973</v>
      </c>
      <c r="G831" s="18" t="s">
        <v>1279</v>
      </c>
    </row>
    <row r="832" spans="1:7" x14ac:dyDescent="0.25">
      <c r="A832" s="3" t="s">
        <v>52</v>
      </c>
      <c r="B832" s="6" t="s">
        <v>1320</v>
      </c>
      <c r="C832" s="6" t="s">
        <v>1321</v>
      </c>
      <c r="D832" s="6" t="s">
        <v>1322</v>
      </c>
      <c r="E832" s="6" t="s">
        <v>1136</v>
      </c>
      <c r="F832" s="3">
        <v>1974</v>
      </c>
      <c r="G832" s="6" t="s">
        <v>1323</v>
      </c>
    </row>
    <row r="833" spans="1:7" x14ac:dyDescent="0.25">
      <c r="A833" s="3" t="s">
        <v>52</v>
      </c>
      <c r="B833" s="6" t="s">
        <v>1337</v>
      </c>
      <c r="C833" s="6" t="s">
        <v>1338</v>
      </c>
      <c r="D833" s="6" t="s">
        <v>1339</v>
      </c>
      <c r="E833" s="6" t="s">
        <v>1136</v>
      </c>
      <c r="F833" s="3">
        <v>1974</v>
      </c>
      <c r="G833" s="6" t="s">
        <v>1340</v>
      </c>
    </row>
    <row r="834" spans="1:7" x14ac:dyDescent="0.25">
      <c r="A834" s="3" t="s">
        <v>52</v>
      </c>
      <c r="B834" s="6" t="s">
        <v>594</v>
      </c>
      <c r="C834" s="6" t="s">
        <v>102</v>
      </c>
      <c r="D834" s="6" t="s">
        <v>661</v>
      </c>
      <c r="E834" s="6" t="s">
        <v>1136</v>
      </c>
      <c r="F834" s="3">
        <v>1974</v>
      </c>
      <c r="G834" s="6" t="s">
        <v>1343</v>
      </c>
    </row>
    <row r="835" spans="1:7" x14ac:dyDescent="0.25">
      <c r="A835" s="3" t="s">
        <v>52</v>
      </c>
      <c r="B835" s="6" t="s">
        <v>1349</v>
      </c>
      <c r="C835" s="6" t="s">
        <v>1049</v>
      </c>
      <c r="D835" s="6" t="s">
        <v>774</v>
      </c>
      <c r="E835" s="6" t="s">
        <v>1136</v>
      </c>
      <c r="F835" s="3">
        <v>1974</v>
      </c>
      <c r="G835" s="6" t="s">
        <v>1350</v>
      </c>
    </row>
    <row r="836" spans="1:7" x14ac:dyDescent="0.25">
      <c r="A836" s="3" t="s">
        <v>52</v>
      </c>
      <c r="B836" s="6" t="s">
        <v>1372</v>
      </c>
      <c r="C836" s="6" t="s">
        <v>272</v>
      </c>
      <c r="D836" s="6" t="s">
        <v>102</v>
      </c>
      <c r="E836" s="6" t="s">
        <v>1136</v>
      </c>
      <c r="F836" s="3">
        <v>1974</v>
      </c>
      <c r="G836" s="6" t="s">
        <v>1373</v>
      </c>
    </row>
    <row r="837" spans="1:7" x14ac:dyDescent="0.25">
      <c r="A837" s="3" t="s">
        <v>245</v>
      </c>
      <c r="B837" s="6" t="s">
        <v>833</v>
      </c>
      <c r="C837" s="6" t="s">
        <v>601</v>
      </c>
      <c r="D837" s="6" t="s">
        <v>572</v>
      </c>
      <c r="E837" s="6" t="s">
        <v>1136</v>
      </c>
      <c r="F837" s="3">
        <v>1974</v>
      </c>
      <c r="G837" s="6" t="s">
        <v>1374</v>
      </c>
    </row>
    <row r="838" spans="1:7" x14ac:dyDescent="0.25">
      <c r="A838" s="3" t="s">
        <v>52</v>
      </c>
      <c r="B838" s="6" t="s">
        <v>1406</v>
      </c>
      <c r="C838" s="6" t="s">
        <v>1407</v>
      </c>
      <c r="D838" s="6"/>
      <c r="E838" s="6" t="s">
        <v>1136</v>
      </c>
      <c r="F838" s="3">
        <v>1975</v>
      </c>
      <c r="G838" s="6" t="s">
        <v>1408</v>
      </c>
    </row>
    <row r="839" spans="1:7" x14ac:dyDescent="0.25">
      <c r="A839" s="3" t="s">
        <v>6</v>
      </c>
      <c r="B839" s="6" t="s">
        <v>1479</v>
      </c>
      <c r="C839" s="6" t="s">
        <v>309</v>
      </c>
      <c r="D839" s="6" t="s">
        <v>620</v>
      </c>
      <c r="E839" s="6" t="s">
        <v>1136</v>
      </c>
      <c r="F839" s="3">
        <v>1976</v>
      </c>
      <c r="G839" s="6" t="s">
        <v>1480</v>
      </c>
    </row>
    <row r="840" spans="1:7" x14ac:dyDescent="0.25">
      <c r="A840" s="3" t="s">
        <v>52</v>
      </c>
      <c r="B840" s="6" t="s">
        <v>1492</v>
      </c>
      <c r="C840" s="6" t="s">
        <v>813</v>
      </c>
      <c r="D840" s="6" t="s">
        <v>971</v>
      </c>
      <c r="E840" s="6" t="s">
        <v>1136</v>
      </c>
      <c r="F840" s="3">
        <v>1976</v>
      </c>
      <c r="G840" s="6" t="s">
        <v>1493</v>
      </c>
    </row>
    <row r="841" spans="1:7" x14ac:dyDescent="0.25">
      <c r="A841" s="3" t="s">
        <v>6</v>
      </c>
      <c r="B841" s="6" t="s">
        <v>1520</v>
      </c>
      <c r="C841" s="6" t="s">
        <v>101</v>
      </c>
      <c r="D841" s="6" t="s">
        <v>1522</v>
      </c>
      <c r="E841" s="6" t="s">
        <v>1136</v>
      </c>
      <c r="F841" s="3">
        <v>1976</v>
      </c>
      <c r="G841" s="6" t="s">
        <v>1523</v>
      </c>
    </row>
    <row r="842" spans="1:7" x14ac:dyDescent="0.25">
      <c r="A842" s="3" t="s">
        <v>245</v>
      </c>
      <c r="B842" s="6" t="s">
        <v>1266</v>
      </c>
      <c r="C842" s="6" t="s">
        <v>151</v>
      </c>
      <c r="D842" s="6" t="s">
        <v>1267</v>
      </c>
      <c r="E842" s="6" t="s">
        <v>1136</v>
      </c>
      <c r="F842" s="3">
        <v>1976</v>
      </c>
      <c r="G842" s="6" t="s">
        <v>1527</v>
      </c>
    </row>
    <row r="843" spans="1:7" x14ac:dyDescent="0.25">
      <c r="A843" s="3" t="s">
        <v>245</v>
      </c>
      <c r="B843" s="6" t="s">
        <v>1277</v>
      </c>
      <c r="C843" s="6" t="s">
        <v>225</v>
      </c>
      <c r="D843" s="6" t="s">
        <v>487</v>
      </c>
      <c r="E843" s="6" t="s">
        <v>1136</v>
      </c>
      <c r="F843" s="3">
        <v>1976</v>
      </c>
      <c r="G843" s="6" t="s">
        <v>1530</v>
      </c>
    </row>
    <row r="844" spans="1:7" x14ac:dyDescent="0.25">
      <c r="A844" s="3" t="s">
        <v>52</v>
      </c>
      <c r="B844" s="6" t="s">
        <v>1561</v>
      </c>
      <c r="C844" s="6" t="s">
        <v>1562</v>
      </c>
      <c r="D844" s="6" t="s">
        <v>1563</v>
      </c>
      <c r="E844" s="6" t="s">
        <v>1136</v>
      </c>
      <c r="F844" s="3">
        <v>1977</v>
      </c>
      <c r="G844" s="6" t="s">
        <v>1564</v>
      </c>
    </row>
    <row r="845" spans="1:7" x14ac:dyDescent="0.25">
      <c r="A845" s="3" t="s">
        <v>52</v>
      </c>
      <c r="B845" s="6" t="s">
        <v>1568</v>
      </c>
      <c r="C845" s="6" t="s">
        <v>1569</v>
      </c>
      <c r="D845" s="6" t="s">
        <v>1460</v>
      </c>
      <c r="E845" s="6" t="s">
        <v>1136</v>
      </c>
      <c r="F845" s="3">
        <v>1977</v>
      </c>
      <c r="G845" s="6" t="s">
        <v>1570</v>
      </c>
    </row>
    <row r="846" spans="1:7" x14ac:dyDescent="0.25">
      <c r="A846" s="3" t="s">
        <v>52</v>
      </c>
      <c r="B846" s="6" t="s">
        <v>1588</v>
      </c>
      <c r="C846" s="6" t="s">
        <v>1314</v>
      </c>
      <c r="D846" s="6" t="s">
        <v>1589</v>
      </c>
      <c r="E846" s="6" t="s">
        <v>1136</v>
      </c>
      <c r="F846" s="3">
        <v>1977</v>
      </c>
      <c r="G846" s="6" t="s">
        <v>1590</v>
      </c>
    </row>
    <row r="847" spans="1:7" x14ac:dyDescent="0.25">
      <c r="A847" s="3" t="s">
        <v>245</v>
      </c>
      <c r="B847" s="6" t="s">
        <v>1194</v>
      </c>
      <c r="C847" s="6" t="s">
        <v>165</v>
      </c>
      <c r="D847" s="6" t="s">
        <v>803</v>
      </c>
      <c r="E847" s="6" t="s">
        <v>1136</v>
      </c>
      <c r="F847" s="3">
        <v>1977</v>
      </c>
      <c r="G847" s="6" t="s">
        <v>1632</v>
      </c>
    </row>
    <row r="848" spans="1:7" x14ac:dyDescent="0.25">
      <c r="A848" s="3" t="s">
        <v>52</v>
      </c>
      <c r="B848" s="6" t="s">
        <v>1654</v>
      </c>
      <c r="C848" s="6" t="s">
        <v>1655</v>
      </c>
      <c r="D848" s="6" t="s">
        <v>1656</v>
      </c>
      <c r="E848" s="6" t="s">
        <v>1136</v>
      </c>
      <c r="F848" s="3">
        <v>1978</v>
      </c>
      <c r="G848" s="6" t="str">
        <f>HYPERLINK("http://uwashingtonworldcatorgoffcampuslibwashingtonedu/title/response-of-dendroctonus-pseudotsugae-hopk-coleoptera-scolytidae-to-primary-and-secondary-attractants-as-related-to-fat-content/oclc/7107078&amp;referer=brief_results","Response of Dendroctonus pseudotsugae (Hopk) (Coleoptera: scolytidae) to primary and secondary attractants as related to fat content")</f>
        <v>Response of Dendroctonus pseudotsugae (Hopk) (Coleoptera: scolytidae) to primary and secondary attractants as related to fat content</v>
      </c>
    </row>
    <row r="849" spans="1:7" x14ac:dyDescent="0.25">
      <c r="A849" s="3" t="s">
        <v>245</v>
      </c>
      <c r="B849" s="6" t="s">
        <v>1843</v>
      </c>
      <c r="C849" s="6" t="s">
        <v>1844</v>
      </c>
      <c r="D849" s="6" t="s">
        <v>35</v>
      </c>
      <c r="E849" s="6" t="s">
        <v>1136</v>
      </c>
      <c r="F849" s="3">
        <v>1979</v>
      </c>
      <c r="G849" s="6" t="s">
        <v>1845</v>
      </c>
    </row>
    <row r="850" spans="1:7" x14ac:dyDescent="0.25">
      <c r="A850" s="3" t="s">
        <v>245</v>
      </c>
      <c r="B850" s="6" t="s">
        <v>1337</v>
      </c>
      <c r="C850" s="6" t="s">
        <v>1338</v>
      </c>
      <c r="D850" s="6" t="s">
        <v>1339</v>
      </c>
      <c r="E850" s="6" t="s">
        <v>1136</v>
      </c>
      <c r="F850" s="3">
        <v>1979</v>
      </c>
      <c r="G850" s="6" t="s">
        <v>1848</v>
      </c>
    </row>
    <row r="851" spans="1:7" x14ac:dyDescent="0.25">
      <c r="A851" s="3" t="s">
        <v>245</v>
      </c>
      <c r="B851" s="6" t="s">
        <v>1857</v>
      </c>
      <c r="C851" s="6" t="s">
        <v>1858</v>
      </c>
      <c r="D851" s="6" t="s">
        <v>1192</v>
      </c>
      <c r="E851" s="6" t="s">
        <v>1136</v>
      </c>
      <c r="F851" s="3">
        <v>1979</v>
      </c>
      <c r="G851" s="6" t="s">
        <v>1859</v>
      </c>
    </row>
    <row r="852" spans="1:7" x14ac:dyDescent="0.25">
      <c r="A852" s="3" t="s">
        <v>52</v>
      </c>
      <c r="B852" s="6" t="s">
        <v>1561</v>
      </c>
      <c r="C852" s="6" t="s">
        <v>1562</v>
      </c>
      <c r="D852" s="6" t="s">
        <v>1563</v>
      </c>
      <c r="E852" s="6" t="s">
        <v>1136</v>
      </c>
      <c r="F852" s="3">
        <v>1980</v>
      </c>
      <c r="G852" s="6" t="s">
        <v>1900</v>
      </c>
    </row>
    <row r="853" spans="1:7" x14ac:dyDescent="0.25">
      <c r="A853" s="3" t="s">
        <v>52</v>
      </c>
      <c r="B853" s="6" t="s">
        <v>1271</v>
      </c>
      <c r="C853" s="11" t="s">
        <v>309</v>
      </c>
      <c r="D853" s="6" t="s">
        <v>171</v>
      </c>
      <c r="E853" s="6" t="s">
        <v>1136</v>
      </c>
      <c r="F853" s="3">
        <v>1980</v>
      </c>
      <c r="G853" s="6" t="s">
        <v>1946</v>
      </c>
    </row>
    <row r="854" spans="1:7" x14ac:dyDescent="0.25">
      <c r="A854" s="3" t="s">
        <v>245</v>
      </c>
      <c r="B854" s="6" t="s">
        <v>1985</v>
      </c>
      <c r="C854" s="6" t="s">
        <v>309</v>
      </c>
      <c r="D854" s="6" t="s">
        <v>28</v>
      </c>
      <c r="E854" s="6" t="s">
        <v>1136</v>
      </c>
      <c r="F854" s="3">
        <v>1980</v>
      </c>
      <c r="G854" s="6" t="s">
        <v>1986</v>
      </c>
    </row>
    <row r="855" spans="1:7" x14ac:dyDescent="0.25">
      <c r="A855" s="3" t="s">
        <v>245</v>
      </c>
      <c r="B855" s="6" t="s">
        <v>1987</v>
      </c>
      <c r="C855" s="6" t="s">
        <v>1988</v>
      </c>
      <c r="D855" s="6"/>
      <c r="E855" s="6" t="s">
        <v>1136</v>
      </c>
      <c r="F855" s="3">
        <v>1980</v>
      </c>
      <c r="G855" s="6" t="s">
        <v>1989</v>
      </c>
    </row>
    <row r="856" spans="1:7" x14ac:dyDescent="0.25">
      <c r="A856" s="3" t="s">
        <v>52</v>
      </c>
      <c r="B856" s="6" t="s">
        <v>2054</v>
      </c>
      <c r="C856" s="6" t="s">
        <v>1430</v>
      </c>
      <c r="D856" s="6" t="s">
        <v>2055</v>
      </c>
      <c r="E856" s="6" t="s">
        <v>1136</v>
      </c>
      <c r="F856" s="3">
        <v>1981</v>
      </c>
      <c r="G856" s="6" t="s">
        <v>2056</v>
      </c>
    </row>
    <row r="857" spans="1:7" x14ac:dyDescent="0.25">
      <c r="A857" s="3" t="s">
        <v>245</v>
      </c>
      <c r="B857" s="6" t="s">
        <v>2065</v>
      </c>
      <c r="C857" s="11" t="s">
        <v>238</v>
      </c>
      <c r="D857" s="11" t="s">
        <v>2066</v>
      </c>
      <c r="E857" s="11" t="s">
        <v>1136</v>
      </c>
      <c r="F857" s="3">
        <v>1981</v>
      </c>
      <c r="G857" s="6" t="s">
        <v>2067</v>
      </c>
    </row>
    <row r="858" spans="1:7" x14ac:dyDescent="0.25">
      <c r="A858" s="3" t="s">
        <v>245</v>
      </c>
      <c r="B858" s="11" t="s">
        <v>2084</v>
      </c>
      <c r="C858" s="11" t="s">
        <v>2085</v>
      </c>
      <c r="D858" s="6"/>
      <c r="E858" s="6" t="s">
        <v>1136</v>
      </c>
      <c r="F858" s="3">
        <v>1981</v>
      </c>
      <c r="G858" s="6" t="s">
        <v>2086</v>
      </c>
    </row>
    <row r="859" spans="1:7" x14ac:dyDescent="0.25">
      <c r="A859" s="3" t="s">
        <v>52</v>
      </c>
      <c r="B859" s="18" t="s">
        <v>2175</v>
      </c>
      <c r="C859" s="22" t="s">
        <v>1049</v>
      </c>
      <c r="D859" s="22" t="s">
        <v>849</v>
      </c>
      <c r="E859" s="22" t="s">
        <v>1136</v>
      </c>
      <c r="F859" s="3">
        <v>1982</v>
      </c>
      <c r="G859" s="6" t="s">
        <v>2176</v>
      </c>
    </row>
    <row r="860" spans="1:7" x14ac:dyDescent="0.25">
      <c r="A860" s="3" t="s">
        <v>52</v>
      </c>
      <c r="B860" s="18" t="s">
        <v>2296</v>
      </c>
      <c r="C860" s="22" t="s">
        <v>151</v>
      </c>
      <c r="D860" s="22" t="s">
        <v>66</v>
      </c>
      <c r="E860" s="22" t="s">
        <v>1136</v>
      </c>
      <c r="F860" s="3">
        <v>1983</v>
      </c>
      <c r="G860" s="6" t="s">
        <v>2297</v>
      </c>
    </row>
    <row r="861" spans="1:7" x14ac:dyDescent="0.25">
      <c r="A861" s="3" t="s">
        <v>52</v>
      </c>
      <c r="B861" s="18" t="s">
        <v>1268</v>
      </c>
      <c r="C861" s="22" t="s">
        <v>2363</v>
      </c>
      <c r="D861" s="22" t="s">
        <v>2364</v>
      </c>
      <c r="E861" s="22" t="s">
        <v>1136</v>
      </c>
      <c r="F861" s="3">
        <v>1984</v>
      </c>
      <c r="G861" s="6" t="s">
        <v>2365</v>
      </c>
    </row>
    <row r="862" spans="1:7" x14ac:dyDescent="0.25">
      <c r="A862" s="3" t="s">
        <v>245</v>
      </c>
      <c r="B862" s="18" t="s">
        <v>2175</v>
      </c>
      <c r="C862" s="22" t="s">
        <v>1049</v>
      </c>
      <c r="D862" s="22" t="s">
        <v>849</v>
      </c>
      <c r="E862" s="22" t="s">
        <v>1136</v>
      </c>
      <c r="F862" s="3">
        <v>1985</v>
      </c>
      <c r="G862" s="6" t="s">
        <v>2503</v>
      </c>
    </row>
    <row r="863" spans="1:7" x14ac:dyDescent="0.25">
      <c r="A863" s="3" t="s">
        <v>52</v>
      </c>
      <c r="B863" s="22" t="s">
        <v>2513</v>
      </c>
      <c r="C863" s="22" t="s">
        <v>20</v>
      </c>
      <c r="D863" s="18"/>
      <c r="E863" s="18" t="s">
        <v>1136</v>
      </c>
      <c r="F863" s="3">
        <v>1986</v>
      </c>
      <c r="G863" s="6" t="s">
        <v>2514</v>
      </c>
    </row>
    <row r="864" spans="1:7" x14ac:dyDescent="0.25">
      <c r="A864" s="3" t="s">
        <v>52</v>
      </c>
      <c r="B864" s="18" t="s">
        <v>2528</v>
      </c>
      <c r="C864" s="22" t="s">
        <v>1345</v>
      </c>
      <c r="D864" s="22" t="s">
        <v>2529</v>
      </c>
      <c r="E864" s="22" t="s">
        <v>1136</v>
      </c>
      <c r="F864" s="3">
        <v>1986</v>
      </c>
      <c r="G864" s="6" t="s">
        <v>2530</v>
      </c>
    </row>
    <row r="865" spans="1:7" x14ac:dyDescent="0.25">
      <c r="A865" s="3" t="s">
        <v>245</v>
      </c>
      <c r="B865" s="18" t="s">
        <v>1568</v>
      </c>
      <c r="C865" s="22" t="s">
        <v>1569</v>
      </c>
      <c r="D865" s="22" t="s">
        <v>1460</v>
      </c>
      <c r="E865" s="22" t="s">
        <v>1136</v>
      </c>
      <c r="F865" s="3">
        <v>1986</v>
      </c>
      <c r="G865" s="6" t="s">
        <v>2569</v>
      </c>
    </row>
    <row r="866" spans="1:7" x14ac:dyDescent="0.25">
      <c r="A866" s="3" t="s">
        <v>52</v>
      </c>
      <c r="B866" s="18" t="s">
        <v>2617</v>
      </c>
      <c r="C866" s="22" t="s">
        <v>77</v>
      </c>
      <c r="D866" s="22" t="s">
        <v>20</v>
      </c>
      <c r="E866" s="22" t="s">
        <v>1136</v>
      </c>
      <c r="F866" s="3">
        <v>1987</v>
      </c>
      <c r="G866" s="6" t="s">
        <v>2618</v>
      </c>
    </row>
    <row r="867" spans="1:7" x14ac:dyDescent="0.25">
      <c r="A867" s="3" t="s">
        <v>52</v>
      </c>
      <c r="B867" s="18" t="s">
        <v>2777</v>
      </c>
      <c r="C867" s="22" t="s">
        <v>2778</v>
      </c>
      <c r="D867" s="22"/>
      <c r="E867" s="22" t="s">
        <v>1136</v>
      </c>
      <c r="F867" s="3">
        <v>1989</v>
      </c>
      <c r="G867" s="6" t="s">
        <v>2779</v>
      </c>
    </row>
    <row r="868" spans="1:7" x14ac:dyDescent="0.25">
      <c r="A868" s="3" t="s">
        <v>245</v>
      </c>
      <c r="B868" s="6" t="s">
        <v>2054</v>
      </c>
      <c r="C868" s="6" t="s">
        <v>1430</v>
      </c>
      <c r="D868" s="6" t="s">
        <v>2055</v>
      </c>
      <c r="E868" s="6" t="s">
        <v>1136</v>
      </c>
      <c r="F868" s="3">
        <v>1989</v>
      </c>
      <c r="G868" s="6" t="s">
        <v>2800</v>
      </c>
    </row>
    <row r="869" spans="1:7" x14ac:dyDescent="0.25">
      <c r="A869" s="3" t="s">
        <v>52</v>
      </c>
      <c r="B869" s="18" t="s">
        <v>2998</v>
      </c>
      <c r="C869" s="22" t="s">
        <v>1411</v>
      </c>
      <c r="D869" s="22" t="s">
        <v>20</v>
      </c>
      <c r="E869" s="22" t="s">
        <v>1136</v>
      </c>
      <c r="F869" s="3">
        <v>1992</v>
      </c>
      <c r="G869" s="56" t="s">
        <v>2999</v>
      </c>
    </row>
    <row r="870" spans="1:7" x14ac:dyDescent="0.25">
      <c r="A870" s="3" t="s">
        <v>52</v>
      </c>
      <c r="B870" s="6" t="s">
        <v>12</v>
      </c>
      <c r="C870" s="6" t="s">
        <v>1292</v>
      </c>
      <c r="D870" s="6" t="s">
        <v>409</v>
      </c>
      <c r="E870" s="6" t="s">
        <v>1136</v>
      </c>
      <c r="F870" s="3">
        <v>1993</v>
      </c>
      <c r="G870" s="6" t="s">
        <v>3075</v>
      </c>
    </row>
    <row r="871" spans="1:7" x14ac:dyDescent="0.25">
      <c r="A871" s="3" t="s">
        <v>52</v>
      </c>
      <c r="B871" s="6" t="s">
        <v>3101</v>
      </c>
      <c r="C871" s="6" t="s">
        <v>1329</v>
      </c>
      <c r="D871" s="6" t="s">
        <v>1315</v>
      </c>
      <c r="E871" s="6" t="s">
        <v>1136</v>
      </c>
      <c r="F871" s="3">
        <v>1993</v>
      </c>
      <c r="G871" s="6" t="s">
        <v>3102</v>
      </c>
    </row>
    <row r="872" spans="1:7" x14ac:dyDescent="0.25">
      <c r="A872" s="3" t="s">
        <v>245</v>
      </c>
      <c r="B872" s="6" t="s">
        <v>2426</v>
      </c>
      <c r="C872" s="6" t="s">
        <v>2427</v>
      </c>
      <c r="D872" s="6"/>
      <c r="E872" s="6" t="s">
        <v>1136</v>
      </c>
      <c r="F872" s="3">
        <v>1993</v>
      </c>
      <c r="G872" s="6" t="s">
        <v>3132</v>
      </c>
    </row>
    <row r="873" spans="1:7" x14ac:dyDescent="0.25">
      <c r="A873" s="3" t="s">
        <v>52</v>
      </c>
      <c r="B873" s="6" t="s">
        <v>3312</v>
      </c>
      <c r="C873" s="6" t="s">
        <v>3313</v>
      </c>
      <c r="D873" s="6"/>
      <c r="E873" s="6" t="s">
        <v>1136</v>
      </c>
      <c r="F873" s="3">
        <v>1995</v>
      </c>
      <c r="G873" s="6" t="s">
        <v>3314</v>
      </c>
    </row>
    <row r="874" spans="1:7" x14ac:dyDescent="0.25">
      <c r="A874" s="3" t="s">
        <v>52</v>
      </c>
      <c r="B874" s="6" t="s">
        <v>312</v>
      </c>
      <c r="C874" s="6" t="s">
        <v>3433</v>
      </c>
      <c r="D874" s="6"/>
      <c r="E874" s="6" t="s">
        <v>1136</v>
      </c>
      <c r="F874" s="3">
        <v>1997</v>
      </c>
      <c r="G874" s="6" t="s">
        <v>3434</v>
      </c>
    </row>
    <row r="875" spans="1:7" x14ac:dyDescent="0.25">
      <c r="A875" s="3" t="s">
        <v>52</v>
      </c>
      <c r="B875" s="6" t="s">
        <v>3453</v>
      </c>
      <c r="C875" s="6" t="s">
        <v>309</v>
      </c>
      <c r="D875" s="6" t="s">
        <v>3454</v>
      </c>
      <c r="E875" s="6" t="s">
        <v>1136</v>
      </c>
      <c r="F875" s="3">
        <v>1997</v>
      </c>
      <c r="G875" s="6" t="s">
        <v>3455</v>
      </c>
    </row>
    <row r="876" spans="1:7" x14ac:dyDescent="0.25">
      <c r="A876" s="3" t="s">
        <v>245</v>
      </c>
      <c r="B876" s="6" t="s">
        <v>3498</v>
      </c>
      <c r="C876" s="6" t="s">
        <v>3499</v>
      </c>
      <c r="D876" s="6"/>
      <c r="E876" s="6" t="s">
        <v>1136</v>
      </c>
      <c r="F876" s="3">
        <v>1997</v>
      </c>
      <c r="G876" s="6" t="s">
        <v>3500</v>
      </c>
    </row>
    <row r="877" spans="1:7" x14ac:dyDescent="0.25">
      <c r="A877" s="3" t="s">
        <v>245</v>
      </c>
      <c r="B877" s="6" t="s">
        <v>2998</v>
      </c>
      <c r="C877" s="6" t="s">
        <v>1411</v>
      </c>
      <c r="D877" s="6" t="s">
        <v>20</v>
      </c>
      <c r="E877" s="6" t="s">
        <v>1136</v>
      </c>
      <c r="F877" s="3">
        <v>1997</v>
      </c>
      <c r="G877" s="6" t="s">
        <v>3504</v>
      </c>
    </row>
    <row r="878" spans="1:7" x14ac:dyDescent="0.25">
      <c r="A878" s="3" t="s">
        <v>245</v>
      </c>
      <c r="B878" s="6" t="s">
        <v>3555</v>
      </c>
      <c r="C878" s="6" t="s">
        <v>309</v>
      </c>
      <c r="D878" s="6" t="s">
        <v>463</v>
      </c>
      <c r="E878" s="6" t="s">
        <v>1136</v>
      </c>
      <c r="F878" s="3">
        <v>1998</v>
      </c>
      <c r="G878" s="6" t="s">
        <v>3556</v>
      </c>
    </row>
    <row r="879" spans="1:7" x14ac:dyDescent="0.25">
      <c r="A879" s="3" t="s">
        <v>245</v>
      </c>
      <c r="B879" s="6" t="s">
        <v>12</v>
      </c>
      <c r="C879" s="6" t="s">
        <v>1292</v>
      </c>
      <c r="D879" s="6" t="s">
        <v>409</v>
      </c>
      <c r="E879" s="6" t="s">
        <v>1136</v>
      </c>
      <c r="F879" s="3">
        <v>1998</v>
      </c>
      <c r="G879" s="6" t="s">
        <v>3566</v>
      </c>
    </row>
    <row r="880" spans="1:7" x14ac:dyDescent="0.25">
      <c r="A880" s="3" t="s">
        <v>52</v>
      </c>
      <c r="B880" s="6" t="s">
        <v>42</v>
      </c>
      <c r="C880" s="6" t="s">
        <v>144</v>
      </c>
      <c r="D880" s="6" t="s">
        <v>1714</v>
      </c>
      <c r="E880" s="6" t="s">
        <v>1136</v>
      </c>
      <c r="F880" s="3">
        <v>1999</v>
      </c>
      <c r="G880" s="6" t="s">
        <v>3599</v>
      </c>
    </row>
    <row r="881" spans="1:7" x14ac:dyDescent="0.25">
      <c r="A881" s="3" t="s">
        <v>52</v>
      </c>
      <c r="B881" s="6" t="s">
        <v>3698</v>
      </c>
      <c r="C881" s="6" t="s">
        <v>3699</v>
      </c>
      <c r="D881" s="6" t="s">
        <v>1211</v>
      </c>
      <c r="E881" s="6" t="s">
        <v>1136</v>
      </c>
      <c r="F881" s="3">
        <v>2000</v>
      </c>
      <c r="G881" s="6" t="s">
        <v>3700</v>
      </c>
    </row>
    <row r="882" spans="1:7" x14ac:dyDescent="0.25">
      <c r="A882" s="3" t="s">
        <v>52</v>
      </c>
      <c r="B882" s="6" t="s">
        <v>3778</v>
      </c>
      <c r="C882" s="6" t="s">
        <v>3779</v>
      </c>
      <c r="D882" s="6"/>
      <c r="E882" s="6" t="s">
        <v>1136</v>
      </c>
      <c r="F882" s="3">
        <v>2001</v>
      </c>
      <c r="G882" s="6" t="s">
        <v>3780</v>
      </c>
    </row>
    <row r="883" spans="1:7" x14ac:dyDescent="0.25">
      <c r="A883" s="3" t="s">
        <v>245</v>
      </c>
      <c r="B883" s="6" t="s">
        <v>3826</v>
      </c>
      <c r="C883" s="6" t="s">
        <v>3827</v>
      </c>
      <c r="D883" s="6" t="s">
        <v>410</v>
      </c>
      <c r="E883" s="6" t="s">
        <v>1136</v>
      </c>
      <c r="F883" s="3">
        <v>2001</v>
      </c>
      <c r="G883" s="6" t="s">
        <v>3828</v>
      </c>
    </row>
    <row r="884" spans="1:7" x14ac:dyDescent="0.25">
      <c r="A884" s="3" t="s">
        <v>52</v>
      </c>
      <c r="B884" s="6" t="s">
        <v>3894</v>
      </c>
      <c r="C884" s="6" t="s">
        <v>309</v>
      </c>
      <c r="D884" s="6" t="s">
        <v>487</v>
      </c>
      <c r="E884" s="6" t="s">
        <v>1136</v>
      </c>
      <c r="F884" s="3">
        <v>2002</v>
      </c>
      <c r="G884" s="6" t="s">
        <v>3895</v>
      </c>
    </row>
    <row r="885" spans="1:7" x14ac:dyDescent="0.25">
      <c r="A885" s="3" t="s">
        <v>52</v>
      </c>
      <c r="B885" s="6" t="s">
        <v>3898</v>
      </c>
      <c r="C885" s="6" t="s">
        <v>2380</v>
      </c>
      <c r="D885" s="6" t="s">
        <v>3899</v>
      </c>
      <c r="E885" s="6" t="s">
        <v>1136</v>
      </c>
      <c r="F885" s="3">
        <v>2002</v>
      </c>
      <c r="G885" s="6" t="s">
        <v>3900</v>
      </c>
    </row>
    <row r="886" spans="1:7" x14ac:dyDescent="0.25">
      <c r="A886" s="3" t="s">
        <v>52</v>
      </c>
      <c r="B886" s="6" t="s">
        <v>559</v>
      </c>
      <c r="C886" s="6" t="s">
        <v>1006</v>
      </c>
      <c r="D886" s="6"/>
      <c r="E886" s="6" t="s">
        <v>1136</v>
      </c>
      <c r="F886" s="3">
        <v>2003</v>
      </c>
      <c r="G886" s="6" t="s">
        <v>3960</v>
      </c>
    </row>
    <row r="887" spans="1:7" x14ac:dyDescent="0.25">
      <c r="A887" s="3" t="s">
        <v>52</v>
      </c>
      <c r="B887" s="6" t="s">
        <v>4039</v>
      </c>
      <c r="C887" s="6" t="s">
        <v>4040</v>
      </c>
      <c r="D887" s="6"/>
      <c r="E887" s="6" t="s">
        <v>1136</v>
      </c>
      <c r="F887" s="3">
        <v>2004</v>
      </c>
      <c r="G887" s="6" t="s">
        <v>4041</v>
      </c>
    </row>
    <row r="888" spans="1:7" x14ac:dyDescent="0.25">
      <c r="A888" s="3" t="s">
        <v>245</v>
      </c>
      <c r="B888" s="6" t="s">
        <v>4240</v>
      </c>
      <c r="C888" s="6" t="s">
        <v>3208</v>
      </c>
      <c r="D888" s="6" t="s">
        <v>409</v>
      </c>
      <c r="E888" s="6" t="s">
        <v>1136</v>
      </c>
      <c r="F888" s="3">
        <v>2005</v>
      </c>
      <c r="G888" s="6" t="s">
        <v>4241</v>
      </c>
    </row>
    <row r="889" spans="1:7" x14ac:dyDescent="0.25">
      <c r="A889" s="3" t="s">
        <v>52</v>
      </c>
      <c r="B889" s="6" t="s">
        <v>3985</v>
      </c>
      <c r="C889" s="6" t="s">
        <v>2270</v>
      </c>
      <c r="D889" s="6" t="s">
        <v>520</v>
      </c>
      <c r="E889" s="6" t="s">
        <v>1136</v>
      </c>
      <c r="F889" s="3">
        <v>2006</v>
      </c>
      <c r="G889" s="6" t="s">
        <v>4291</v>
      </c>
    </row>
    <row r="890" spans="1:7" x14ac:dyDescent="0.25">
      <c r="A890" s="3" t="s">
        <v>52</v>
      </c>
      <c r="B890" s="6" t="s">
        <v>4298</v>
      </c>
      <c r="C890" s="6" t="s">
        <v>1768</v>
      </c>
      <c r="D890" s="6" t="s">
        <v>4299</v>
      </c>
      <c r="E890" s="6" t="s">
        <v>1136</v>
      </c>
      <c r="F890" s="3">
        <v>2006</v>
      </c>
      <c r="G890" s="6" t="s">
        <v>4300</v>
      </c>
    </row>
    <row r="891" spans="1:7" x14ac:dyDescent="0.25">
      <c r="A891" s="3" t="s">
        <v>52</v>
      </c>
      <c r="B891" s="6" t="s">
        <v>143</v>
      </c>
      <c r="C891" s="6" t="s">
        <v>4322</v>
      </c>
      <c r="D891" s="6" t="s">
        <v>463</v>
      </c>
      <c r="E891" s="6" t="s">
        <v>1136</v>
      </c>
      <c r="F891" s="3">
        <v>2007</v>
      </c>
      <c r="G891" s="6" t="s">
        <v>4323</v>
      </c>
    </row>
    <row r="892" spans="1:7" x14ac:dyDescent="0.25">
      <c r="A892" s="3" t="s">
        <v>52</v>
      </c>
      <c r="B892" s="6" t="s">
        <v>730</v>
      </c>
      <c r="C892" s="6" t="s">
        <v>4497</v>
      </c>
      <c r="D892" s="6"/>
      <c r="E892" s="6" t="s">
        <v>1136</v>
      </c>
      <c r="F892" s="3">
        <v>2009</v>
      </c>
      <c r="G892" s="6" t="s">
        <v>4498</v>
      </c>
    </row>
    <row r="893" spans="1:7" x14ac:dyDescent="0.25">
      <c r="A893" s="3" t="s">
        <v>245</v>
      </c>
      <c r="B893" s="6" t="s">
        <v>3318</v>
      </c>
      <c r="C893" s="6" t="s">
        <v>4726</v>
      </c>
      <c r="D893" s="6" t="s">
        <v>4727</v>
      </c>
      <c r="E893" s="6" t="s">
        <v>1136</v>
      </c>
      <c r="F893" s="3">
        <v>2011</v>
      </c>
      <c r="G893" s="6" t="s">
        <v>4728</v>
      </c>
    </row>
    <row r="894" spans="1:7" x14ac:dyDescent="0.25">
      <c r="A894" s="3"/>
      <c r="B894" s="6"/>
      <c r="C894" s="6"/>
      <c r="D894" s="6"/>
      <c r="E894" s="6"/>
      <c r="F894" s="3"/>
      <c r="G894" s="6"/>
    </row>
    <row r="895" spans="1:7" x14ac:dyDescent="0.25">
      <c r="A895" s="3" t="s">
        <v>6</v>
      </c>
      <c r="B895" s="6" t="s">
        <v>1113</v>
      </c>
      <c r="C895" s="6" t="s">
        <v>1114</v>
      </c>
      <c r="D895" s="6" t="s">
        <v>1115</v>
      </c>
      <c r="E895" s="6" t="s">
        <v>194</v>
      </c>
      <c r="F895" s="3">
        <v>1970</v>
      </c>
      <c r="G895" s="6" t="s">
        <v>1116</v>
      </c>
    </row>
    <row r="896" spans="1:7" ht="15.75" x14ac:dyDescent="0.25">
      <c r="A896" s="40" t="s">
        <v>245</v>
      </c>
      <c r="B896" s="41" t="s">
        <v>5457</v>
      </c>
      <c r="C896" s="41" t="s">
        <v>5328</v>
      </c>
      <c r="D896" s="41" t="s">
        <v>1391</v>
      </c>
      <c r="E896" s="41" t="s">
        <v>194</v>
      </c>
      <c r="F896" s="40">
        <v>2021</v>
      </c>
      <c r="G896" s="38" t="s">
        <v>5458</v>
      </c>
    </row>
    <row r="897" spans="1:7" ht="15.75" x14ac:dyDescent="0.25">
      <c r="A897" s="40"/>
      <c r="B897" s="41"/>
      <c r="C897" s="41"/>
      <c r="D897" s="41"/>
      <c r="E897" s="41"/>
      <c r="F897" s="40"/>
      <c r="G897" s="38"/>
    </row>
    <row r="898" spans="1:7" x14ac:dyDescent="0.25">
      <c r="A898" s="3" t="s">
        <v>79</v>
      </c>
      <c r="B898" s="18" t="s">
        <v>486</v>
      </c>
      <c r="C898" s="6" t="s">
        <v>313</v>
      </c>
      <c r="D898" s="6" t="s">
        <v>487</v>
      </c>
      <c r="E898" s="6" t="s">
        <v>488</v>
      </c>
      <c r="F898" s="3">
        <v>1952</v>
      </c>
      <c r="G898" s="6" t="s">
        <v>489</v>
      </c>
    </row>
    <row r="899" spans="1:7" x14ac:dyDescent="0.25">
      <c r="A899" s="3" t="s">
        <v>79</v>
      </c>
      <c r="B899" s="6" t="s">
        <v>529</v>
      </c>
      <c r="C899" s="6" t="s">
        <v>426</v>
      </c>
      <c r="D899" s="6" t="s">
        <v>520</v>
      </c>
      <c r="E899" s="6" t="s">
        <v>488</v>
      </c>
      <c r="F899" s="3">
        <v>1954</v>
      </c>
      <c r="G899" s="6" t="s">
        <v>530</v>
      </c>
    </row>
    <row r="900" spans="1:7" x14ac:dyDescent="0.25">
      <c r="A900" s="3" t="s">
        <v>245</v>
      </c>
      <c r="B900" s="6" t="s">
        <v>552</v>
      </c>
      <c r="C900" s="6" t="s">
        <v>272</v>
      </c>
      <c r="D900" s="6" t="s">
        <v>553</v>
      </c>
      <c r="E900" s="6" t="s">
        <v>488</v>
      </c>
      <c r="F900" s="3">
        <v>1954</v>
      </c>
      <c r="G900" s="6" t="s">
        <v>554</v>
      </c>
    </row>
    <row r="901" spans="1:7" x14ac:dyDescent="0.25">
      <c r="A901" s="3" t="s">
        <v>79</v>
      </c>
      <c r="B901" s="6" t="s">
        <v>555</v>
      </c>
      <c r="C901" s="6" t="s">
        <v>556</v>
      </c>
      <c r="D901" s="6"/>
      <c r="E901" s="6" t="s">
        <v>488</v>
      </c>
      <c r="F901" s="3">
        <v>1955</v>
      </c>
      <c r="G901" s="6" t="s">
        <v>557</v>
      </c>
    </row>
    <row r="902" spans="1:7" x14ac:dyDescent="0.25">
      <c r="A902" s="3" t="s">
        <v>79</v>
      </c>
      <c r="B902" s="6" t="s">
        <v>564</v>
      </c>
      <c r="C902" s="6" t="s">
        <v>466</v>
      </c>
      <c r="D902" s="6" t="s">
        <v>565</v>
      </c>
      <c r="E902" s="6" t="s">
        <v>488</v>
      </c>
      <c r="F902" s="3">
        <v>1956</v>
      </c>
      <c r="G902" s="6" t="s">
        <v>566</v>
      </c>
    </row>
    <row r="903" spans="1:7" x14ac:dyDescent="0.25">
      <c r="A903" s="3" t="s">
        <v>79</v>
      </c>
      <c r="B903" s="6" t="s">
        <v>567</v>
      </c>
      <c r="C903" s="6" t="s">
        <v>109</v>
      </c>
      <c r="D903" s="6" t="s">
        <v>377</v>
      </c>
      <c r="E903" s="6" t="s">
        <v>488</v>
      </c>
      <c r="F903" s="3">
        <v>1956</v>
      </c>
      <c r="G903" s="6" t="str">
        <f>HYPERLINK("http://uwashingtonworldcatorgoffcampuslibwashingtonedu/title/practical-analysis-of-soils-engineering-problems-in-the-douglas-fir-region-with-special-emphasis-on-road-construction/oclc/7107097&amp;referer=brief_results","A practical analysis of soils engineering problems in the Douglas fir region, with special emphasis on road construction")</f>
        <v>A practical analysis of soils engineering problems in the Douglas fir region, with special emphasis on road construction</v>
      </c>
    </row>
    <row r="904" spans="1:7" x14ac:dyDescent="0.25">
      <c r="A904" s="3" t="s">
        <v>79</v>
      </c>
      <c r="B904" s="6" t="s">
        <v>568</v>
      </c>
      <c r="C904" s="6" t="s">
        <v>569</v>
      </c>
      <c r="D904" s="6"/>
      <c r="E904" s="6" t="s">
        <v>488</v>
      </c>
      <c r="F904" s="3">
        <v>1956</v>
      </c>
      <c r="G904" s="6" t="s">
        <v>570</v>
      </c>
    </row>
    <row r="905" spans="1:7" x14ac:dyDescent="0.25">
      <c r="A905" s="3" t="s">
        <v>52</v>
      </c>
      <c r="B905" s="6" t="s">
        <v>574</v>
      </c>
      <c r="C905" s="6" t="s">
        <v>575</v>
      </c>
      <c r="D905" s="6"/>
      <c r="E905" s="6" t="s">
        <v>488</v>
      </c>
      <c r="F905" s="3">
        <v>1956</v>
      </c>
      <c r="G905" s="6" t="s">
        <v>576</v>
      </c>
    </row>
    <row r="906" spans="1:7" x14ac:dyDescent="0.25">
      <c r="A906" s="3" t="s">
        <v>79</v>
      </c>
      <c r="B906" s="6" t="s">
        <v>590</v>
      </c>
      <c r="C906" s="6" t="s">
        <v>591</v>
      </c>
      <c r="D906" s="6" t="s">
        <v>467</v>
      </c>
      <c r="E906" s="6" t="s">
        <v>488</v>
      </c>
      <c r="F906" s="3">
        <v>1957</v>
      </c>
      <c r="G906" s="6" t="s">
        <v>592</v>
      </c>
    </row>
    <row r="907" spans="1:7" x14ac:dyDescent="0.25">
      <c r="A907" s="3" t="s">
        <v>79</v>
      </c>
      <c r="B907" s="6" t="s">
        <v>600</v>
      </c>
      <c r="C907" s="6" t="s">
        <v>601</v>
      </c>
      <c r="D907" s="6" t="s">
        <v>17</v>
      </c>
      <c r="E907" s="6" t="s">
        <v>488</v>
      </c>
      <c r="F907" s="3">
        <v>1957</v>
      </c>
      <c r="G907" s="6" t="s">
        <v>602</v>
      </c>
    </row>
    <row r="908" spans="1:7" x14ac:dyDescent="0.25">
      <c r="A908" s="3" t="s">
        <v>6</v>
      </c>
      <c r="B908" s="6" t="s">
        <v>606</v>
      </c>
      <c r="C908" s="6" t="s">
        <v>20</v>
      </c>
      <c r="D908" s="6" t="s">
        <v>607</v>
      </c>
      <c r="E908" s="6" t="s">
        <v>488</v>
      </c>
      <c r="F908" s="3">
        <v>1957</v>
      </c>
      <c r="G908" s="6" t="s">
        <v>608</v>
      </c>
    </row>
    <row r="909" spans="1:7" x14ac:dyDescent="0.25">
      <c r="A909" s="3" t="s">
        <v>6</v>
      </c>
      <c r="B909" s="6" t="s">
        <v>628</v>
      </c>
      <c r="C909" s="6" t="s">
        <v>101</v>
      </c>
      <c r="D909" s="6" t="s">
        <v>537</v>
      </c>
      <c r="E909" s="6" t="s">
        <v>488</v>
      </c>
      <c r="F909" s="3">
        <v>1958</v>
      </c>
      <c r="G909" s="6" t="s">
        <v>629</v>
      </c>
    </row>
    <row r="910" spans="1:7" x14ac:dyDescent="0.25">
      <c r="A910" s="3" t="s">
        <v>79</v>
      </c>
      <c r="B910" s="6" t="s">
        <v>641</v>
      </c>
      <c r="C910" s="6" t="s">
        <v>523</v>
      </c>
      <c r="D910" s="6" t="s">
        <v>17</v>
      </c>
      <c r="E910" s="6" t="s">
        <v>488</v>
      </c>
      <c r="F910" s="3">
        <v>1959</v>
      </c>
      <c r="G910" s="6" t="s">
        <v>642</v>
      </c>
    </row>
    <row r="911" spans="1:7" x14ac:dyDescent="0.25">
      <c r="A911" s="3" t="s">
        <v>6</v>
      </c>
      <c r="B911" s="6" t="s">
        <v>663</v>
      </c>
      <c r="C911" s="6" t="s">
        <v>664</v>
      </c>
      <c r="D911" s="6"/>
      <c r="E911" s="6" t="s">
        <v>488</v>
      </c>
      <c r="F911" s="3">
        <v>1960</v>
      </c>
      <c r="G911" s="6" t="s">
        <v>665</v>
      </c>
    </row>
    <row r="912" spans="1:7" x14ac:dyDescent="0.25">
      <c r="A912" s="3" t="s">
        <v>6</v>
      </c>
      <c r="B912" s="6" t="s">
        <v>666</v>
      </c>
      <c r="C912" s="6" t="s">
        <v>667</v>
      </c>
      <c r="D912" s="6"/>
      <c r="E912" s="6" t="s">
        <v>488</v>
      </c>
      <c r="F912" s="3">
        <v>1960</v>
      </c>
      <c r="G912" s="6" t="s">
        <v>668</v>
      </c>
    </row>
    <row r="913" spans="1:7" x14ac:dyDescent="0.25">
      <c r="A913" s="3" t="s">
        <v>79</v>
      </c>
      <c r="B913" s="6" t="s">
        <v>687</v>
      </c>
      <c r="C913" s="6" t="s">
        <v>581</v>
      </c>
      <c r="D913" s="6" t="s">
        <v>487</v>
      </c>
      <c r="E913" s="6" t="s">
        <v>488</v>
      </c>
      <c r="F913" s="3">
        <v>1961</v>
      </c>
      <c r="G913" s="6" t="s">
        <v>688</v>
      </c>
    </row>
    <row r="914" spans="1:7" x14ac:dyDescent="0.25">
      <c r="A914" s="3" t="s">
        <v>245</v>
      </c>
      <c r="B914" s="6" t="s">
        <v>715</v>
      </c>
      <c r="C914" s="6" t="s">
        <v>716</v>
      </c>
      <c r="D914" s="6" t="s">
        <v>717</v>
      </c>
      <c r="E914" s="6" t="s">
        <v>488</v>
      </c>
      <c r="F914" s="3">
        <v>1961</v>
      </c>
      <c r="G914" s="6" t="s">
        <v>718</v>
      </c>
    </row>
    <row r="915" spans="1:7" x14ac:dyDescent="0.25">
      <c r="A915" s="3" t="s">
        <v>245</v>
      </c>
      <c r="B915" s="6" t="s">
        <v>719</v>
      </c>
      <c r="C915" s="6" t="s">
        <v>581</v>
      </c>
      <c r="D915" s="6" t="s">
        <v>520</v>
      </c>
      <c r="E915" s="6" t="s">
        <v>488</v>
      </c>
      <c r="F915" s="3">
        <v>1961</v>
      </c>
      <c r="G915" s="6" t="s">
        <v>720</v>
      </c>
    </row>
    <row r="916" spans="1:7" x14ac:dyDescent="0.25">
      <c r="A916" s="3" t="s">
        <v>245</v>
      </c>
      <c r="B916" s="6" t="s">
        <v>721</v>
      </c>
      <c r="C916" s="6" t="s">
        <v>506</v>
      </c>
      <c r="D916" s="6" t="s">
        <v>209</v>
      </c>
      <c r="E916" s="6" t="s">
        <v>488</v>
      </c>
      <c r="F916" s="3">
        <v>1961</v>
      </c>
      <c r="G916" s="6" t="str">
        <f>HYPERLINK("http://uwashingtonworldcatorgoffcampuslibwashingtonedu/title/effects-of-nitrogen-fertilization-on-the-growth-and-nitrogen-nutrition-of-low-site-douglas-fir-stands/oclc/7391943&amp;referer=brief_results","Effects of nitrogen fertilization on the growth and nitrogen nutrition of low-site Douglas-fir stands")</f>
        <v>Effects of nitrogen fertilization on the growth and nitrogen nutrition of low-site Douglas-fir stands</v>
      </c>
    </row>
    <row r="917" spans="1:7" x14ac:dyDescent="0.25">
      <c r="A917" s="3" t="s">
        <v>245</v>
      </c>
      <c r="B917" s="6" t="s">
        <v>728</v>
      </c>
      <c r="C917" s="6" t="s">
        <v>309</v>
      </c>
      <c r="D917" s="6" t="s">
        <v>417</v>
      </c>
      <c r="E917" s="6" t="s">
        <v>488</v>
      </c>
      <c r="F917" s="3">
        <v>1961</v>
      </c>
      <c r="G917" s="6" t="s">
        <v>729</v>
      </c>
    </row>
    <row r="918" spans="1:7" x14ac:dyDescent="0.25">
      <c r="A918" s="3" t="s">
        <v>79</v>
      </c>
      <c r="B918" s="6" t="s">
        <v>730</v>
      </c>
      <c r="C918" s="6" t="s">
        <v>394</v>
      </c>
      <c r="D918" s="6" t="s">
        <v>239</v>
      </c>
      <c r="E918" s="6" t="s">
        <v>488</v>
      </c>
      <c r="F918" s="3">
        <v>1962</v>
      </c>
      <c r="G918" s="6" t="s">
        <v>731</v>
      </c>
    </row>
    <row r="919" spans="1:7" x14ac:dyDescent="0.25">
      <c r="A919" s="3" t="s">
        <v>79</v>
      </c>
      <c r="B919" s="6" t="s">
        <v>741</v>
      </c>
      <c r="C919" s="6" t="s">
        <v>742</v>
      </c>
      <c r="D919" s="6" t="s">
        <v>743</v>
      </c>
      <c r="E919" s="6" t="s">
        <v>488</v>
      </c>
      <c r="F919" s="3">
        <v>1962</v>
      </c>
      <c r="G919" s="6" t="s">
        <v>744</v>
      </c>
    </row>
    <row r="920" spans="1:7" x14ac:dyDescent="0.25">
      <c r="A920" s="3" t="s">
        <v>6</v>
      </c>
      <c r="B920" s="6" t="s">
        <v>766</v>
      </c>
      <c r="C920" s="6" t="s">
        <v>767</v>
      </c>
      <c r="D920" s="6"/>
      <c r="E920" s="6" t="s">
        <v>488</v>
      </c>
      <c r="F920" s="3">
        <v>1962</v>
      </c>
      <c r="G920" s="6" t="s">
        <v>768</v>
      </c>
    </row>
    <row r="921" spans="1:7" x14ac:dyDescent="0.25">
      <c r="A921" s="3" t="s">
        <v>245</v>
      </c>
      <c r="B921" s="6" t="s">
        <v>771</v>
      </c>
      <c r="C921" s="6" t="s">
        <v>101</v>
      </c>
      <c r="D921" s="6" t="s">
        <v>463</v>
      </c>
      <c r="E921" s="6" t="s">
        <v>488</v>
      </c>
      <c r="F921" s="3">
        <v>1962</v>
      </c>
      <c r="G921" s="6" t="s">
        <v>772</v>
      </c>
    </row>
    <row r="922" spans="1:7" x14ac:dyDescent="0.25">
      <c r="A922" s="3" t="s">
        <v>79</v>
      </c>
      <c r="B922" s="6" t="s">
        <v>779</v>
      </c>
      <c r="C922" s="6" t="s">
        <v>507</v>
      </c>
      <c r="D922" s="6" t="s">
        <v>780</v>
      </c>
      <c r="E922" s="6" t="s">
        <v>488</v>
      </c>
      <c r="F922" s="3">
        <v>1963</v>
      </c>
      <c r="G922" s="6" t="s">
        <v>781</v>
      </c>
    </row>
    <row r="923" spans="1:7" x14ac:dyDescent="0.25">
      <c r="A923" s="3" t="s">
        <v>79</v>
      </c>
      <c r="B923" s="6" t="s">
        <v>791</v>
      </c>
      <c r="C923" s="6" t="s">
        <v>229</v>
      </c>
      <c r="D923" s="6" t="s">
        <v>165</v>
      </c>
      <c r="E923" s="6" t="s">
        <v>488</v>
      </c>
      <c r="F923" s="3">
        <v>1963</v>
      </c>
      <c r="G923" s="6" t="s">
        <v>792</v>
      </c>
    </row>
    <row r="924" spans="1:7" x14ac:dyDescent="0.25">
      <c r="A924" s="3" t="s">
        <v>79</v>
      </c>
      <c r="B924" s="6" t="s">
        <v>802</v>
      </c>
      <c r="C924" s="6" t="s">
        <v>803</v>
      </c>
      <c r="D924" s="6"/>
      <c r="E924" s="6" t="s">
        <v>488</v>
      </c>
      <c r="F924" s="3">
        <v>1963</v>
      </c>
      <c r="G924" s="6" t="s">
        <v>804</v>
      </c>
    </row>
    <row r="925" spans="1:7" x14ac:dyDescent="0.25">
      <c r="A925" s="3" t="s">
        <v>245</v>
      </c>
      <c r="B925" s="6" t="s">
        <v>821</v>
      </c>
      <c r="C925" s="6" t="s">
        <v>536</v>
      </c>
      <c r="D925" s="6" t="s">
        <v>416</v>
      </c>
      <c r="E925" s="6" t="s">
        <v>488</v>
      </c>
      <c r="F925" s="3">
        <v>1963</v>
      </c>
      <c r="G925" s="6" t="s">
        <v>822</v>
      </c>
    </row>
    <row r="926" spans="1:7" x14ac:dyDescent="0.25">
      <c r="A926" s="3" t="s">
        <v>245</v>
      </c>
      <c r="B926" s="6" t="s">
        <v>827</v>
      </c>
      <c r="C926" s="6" t="s">
        <v>591</v>
      </c>
      <c r="D926" s="6" t="s">
        <v>797</v>
      </c>
      <c r="E926" s="6" t="s">
        <v>488</v>
      </c>
      <c r="F926" s="3">
        <v>1963</v>
      </c>
      <c r="G926" s="6" t="s">
        <v>828</v>
      </c>
    </row>
    <row r="927" spans="1:7" x14ac:dyDescent="0.25">
      <c r="A927" s="3" t="s">
        <v>79</v>
      </c>
      <c r="B927" s="6" t="s">
        <v>833</v>
      </c>
      <c r="C927" s="6" t="s">
        <v>581</v>
      </c>
      <c r="D927" s="6" t="s">
        <v>377</v>
      </c>
      <c r="E927" s="6" t="s">
        <v>488</v>
      </c>
      <c r="F927" s="3">
        <v>1964</v>
      </c>
      <c r="G927" s="6" t="s">
        <v>834</v>
      </c>
    </row>
    <row r="928" spans="1:7" x14ac:dyDescent="0.25">
      <c r="A928" s="3" t="s">
        <v>79</v>
      </c>
      <c r="B928" s="6" t="s">
        <v>835</v>
      </c>
      <c r="C928" s="6" t="s">
        <v>409</v>
      </c>
      <c r="D928" s="6" t="s">
        <v>180</v>
      </c>
      <c r="E928" s="6" t="s">
        <v>488</v>
      </c>
      <c r="F928" s="3">
        <v>1964</v>
      </c>
      <c r="G928" s="6" t="s">
        <v>836</v>
      </c>
    </row>
    <row r="929" spans="1:7" x14ac:dyDescent="0.25">
      <c r="A929" s="3" t="s">
        <v>79</v>
      </c>
      <c r="B929" s="6" t="s">
        <v>843</v>
      </c>
      <c r="C929" s="6" t="s">
        <v>32</v>
      </c>
      <c r="D929" s="6" t="s">
        <v>844</v>
      </c>
      <c r="E929" s="6" t="s">
        <v>488</v>
      </c>
      <c r="F929" s="3">
        <v>1964</v>
      </c>
      <c r="G929" s="6" t="s">
        <v>845</v>
      </c>
    </row>
    <row r="930" spans="1:7" x14ac:dyDescent="0.25">
      <c r="A930" s="3" t="s">
        <v>79</v>
      </c>
      <c r="B930" s="6" t="s">
        <v>854</v>
      </c>
      <c r="C930" s="6" t="s">
        <v>855</v>
      </c>
      <c r="D930" s="6" t="s">
        <v>856</v>
      </c>
      <c r="E930" s="6" t="s">
        <v>488</v>
      </c>
      <c r="F930" s="3">
        <v>1964</v>
      </c>
      <c r="G930" s="6" t="s">
        <v>857</v>
      </c>
    </row>
    <row r="931" spans="1:7" x14ac:dyDescent="0.25">
      <c r="A931" s="3" t="s">
        <v>245</v>
      </c>
      <c r="B931" s="6" t="s">
        <v>863</v>
      </c>
      <c r="C931" s="6" t="s">
        <v>864</v>
      </c>
      <c r="D931" s="6" t="s">
        <v>865</v>
      </c>
      <c r="E931" s="6" t="s">
        <v>488</v>
      </c>
      <c r="F931" s="3">
        <v>1964</v>
      </c>
      <c r="G931" s="6" t="s">
        <v>866</v>
      </c>
    </row>
    <row r="932" spans="1:7" x14ac:dyDescent="0.25">
      <c r="A932" s="3" t="s">
        <v>245</v>
      </c>
      <c r="B932" s="6" t="s">
        <v>715</v>
      </c>
      <c r="C932" s="6" t="s">
        <v>716</v>
      </c>
      <c r="D932" s="6" t="s">
        <v>717</v>
      </c>
      <c r="E932" s="6" t="s">
        <v>488</v>
      </c>
      <c r="F932" s="3">
        <v>1964</v>
      </c>
      <c r="G932" s="6" t="s">
        <v>867</v>
      </c>
    </row>
    <row r="933" spans="1:7" x14ac:dyDescent="0.25">
      <c r="A933" s="3" t="s">
        <v>79</v>
      </c>
      <c r="B933" s="6" t="s">
        <v>887</v>
      </c>
      <c r="C933" s="6" t="s">
        <v>324</v>
      </c>
      <c r="D933" s="6" t="s">
        <v>77</v>
      </c>
      <c r="E933" s="6" t="s">
        <v>488</v>
      </c>
      <c r="F933" s="3">
        <v>1965</v>
      </c>
      <c r="G933" s="6" t="s">
        <v>888</v>
      </c>
    </row>
    <row r="934" spans="1:7" x14ac:dyDescent="0.25">
      <c r="A934" s="3" t="s">
        <v>79</v>
      </c>
      <c r="B934" s="6" t="s">
        <v>955</v>
      </c>
      <c r="C934" s="6" t="s">
        <v>956</v>
      </c>
      <c r="D934" s="6" t="s">
        <v>957</v>
      </c>
      <c r="E934" s="6" t="s">
        <v>488</v>
      </c>
      <c r="F934" s="3">
        <v>1967</v>
      </c>
      <c r="G934" s="6" t="s">
        <v>958</v>
      </c>
    </row>
    <row r="935" spans="1:7" x14ac:dyDescent="0.25">
      <c r="A935" s="3" t="s">
        <v>79</v>
      </c>
      <c r="B935" s="6" t="s">
        <v>401</v>
      </c>
      <c r="C935" s="6" t="s">
        <v>963</v>
      </c>
      <c r="D935" s="6" t="s">
        <v>20</v>
      </c>
      <c r="E935" s="6" t="s">
        <v>488</v>
      </c>
      <c r="F935" s="3">
        <v>1967</v>
      </c>
      <c r="G935" s="6" t="s">
        <v>964</v>
      </c>
    </row>
    <row r="936" spans="1:7" x14ac:dyDescent="0.25">
      <c r="A936" s="3" t="s">
        <v>79</v>
      </c>
      <c r="B936" s="6" t="s">
        <v>965</v>
      </c>
      <c r="C936" s="6" t="s">
        <v>109</v>
      </c>
      <c r="D936" s="6" t="s">
        <v>966</v>
      </c>
      <c r="E936" s="6" t="s">
        <v>488</v>
      </c>
      <c r="F936" s="3">
        <v>1967</v>
      </c>
      <c r="G936" s="6" t="s">
        <v>967</v>
      </c>
    </row>
    <row r="937" spans="1:7" x14ac:dyDescent="0.25">
      <c r="A937" s="3" t="s">
        <v>6</v>
      </c>
      <c r="B937" s="6" t="s">
        <v>979</v>
      </c>
      <c r="C937" s="6" t="s">
        <v>239</v>
      </c>
      <c r="D937" s="6" t="s">
        <v>594</v>
      </c>
      <c r="E937" s="6" t="s">
        <v>488</v>
      </c>
      <c r="F937" s="3">
        <v>1967</v>
      </c>
      <c r="G937" s="6" t="s">
        <v>980</v>
      </c>
    </row>
    <row r="938" spans="1:7" x14ac:dyDescent="0.25">
      <c r="A938" s="3" t="s">
        <v>245</v>
      </c>
      <c r="B938" s="6" t="s">
        <v>1000</v>
      </c>
      <c r="C938" s="6" t="s">
        <v>591</v>
      </c>
      <c r="D938" s="6"/>
      <c r="E938" s="6" t="s">
        <v>488</v>
      </c>
      <c r="F938" s="3">
        <v>1967</v>
      </c>
      <c r="G938" s="6" t="s">
        <v>1001</v>
      </c>
    </row>
    <row r="939" spans="1:7" x14ac:dyDescent="0.25">
      <c r="A939" s="3" t="s">
        <v>245</v>
      </c>
      <c r="B939" s="6" t="s">
        <v>779</v>
      </c>
      <c r="C939" s="6" t="s">
        <v>507</v>
      </c>
      <c r="D939" s="6" t="s">
        <v>780</v>
      </c>
      <c r="E939" s="6" t="s">
        <v>488</v>
      </c>
      <c r="F939" s="3">
        <v>1968</v>
      </c>
      <c r="G939" s="6" t="s">
        <v>1033</v>
      </c>
    </row>
    <row r="940" spans="1:7" x14ac:dyDescent="0.25">
      <c r="A940" s="3" t="s">
        <v>245</v>
      </c>
      <c r="B940" s="6" t="s">
        <v>1040</v>
      </c>
      <c r="C940" s="6" t="s">
        <v>1041</v>
      </c>
      <c r="D940" s="6" t="s">
        <v>1042</v>
      </c>
      <c r="E940" s="6" t="s">
        <v>488</v>
      </c>
      <c r="F940" s="3">
        <v>1968</v>
      </c>
      <c r="G940" s="6" t="s">
        <v>1043</v>
      </c>
    </row>
    <row r="941" spans="1:7" x14ac:dyDescent="0.25">
      <c r="A941" s="3" t="s">
        <v>245</v>
      </c>
      <c r="B941" s="6" t="s">
        <v>1079</v>
      </c>
      <c r="C941" s="11" t="s">
        <v>239</v>
      </c>
      <c r="D941" s="6" t="s">
        <v>1080</v>
      </c>
      <c r="E941" s="6" t="s">
        <v>488</v>
      </c>
      <c r="F941" s="3">
        <v>1969</v>
      </c>
      <c r="G941" s="11" t="s">
        <v>1081</v>
      </c>
    </row>
    <row r="942" spans="1:7" x14ac:dyDescent="0.25">
      <c r="A942" s="3" t="s">
        <v>245</v>
      </c>
      <c r="B942" s="6" t="s">
        <v>1091</v>
      </c>
      <c r="C942" s="11" t="s">
        <v>1092</v>
      </c>
      <c r="D942" s="6" t="s">
        <v>101</v>
      </c>
      <c r="E942" s="6" t="s">
        <v>488</v>
      </c>
      <c r="F942" s="3">
        <v>1969</v>
      </c>
      <c r="G942" s="11" t="s">
        <v>1093</v>
      </c>
    </row>
    <row r="943" spans="1:7" x14ac:dyDescent="0.25">
      <c r="A943" s="3" t="s">
        <v>245</v>
      </c>
      <c r="B943" s="6" t="s">
        <v>1138</v>
      </c>
      <c r="C943" s="6" t="s">
        <v>1139</v>
      </c>
      <c r="D943" s="6" t="s">
        <v>1140</v>
      </c>
      <c r="E943" s="6" t="s">
        <v>488</v>
      </c>
      <c r="F943" s="3">
        <v>1970</v>
      </c>
      <c r="G943" s="6" t="s">
        <v>1141</v>
      </c>
    </row>
    <row r="944" spans="1:7" x14ac:dyDescent="0.25">
      <c r="A944" s="3" t="s">
        <v>245</v>
      </c>
      <c r="B944" s="6" t="s">
        <v>1149</v>
      </c>
      <c r="C944" s="6" t="s">
        <v>696</v>
      </c>
      <c r="D944" s="6" t="s">
        <v>191</v>
      </c>
      <c r="E944" s="6" t="s">
        <v>488</v>
      </c>
      <c r="F944" s="3">
        <v>1970</v>
      </c>
      <c r="G944" s="6" t="s">
        <v>1150</v>
      </c>
    </row>
    <row r="945" spans="1:7" x14ac:dyDescent="0.25">
      <c r="A945" s="3" t="s">
        <v>245</v>
      </c>
      <c r="B945" s="6" t="s">
        <v>1168</v>
      </c>
      <c r="C945" s="6" t="s">
        <v>1163</v>
      </c>
      <c r="D945" s="6" t="s">
        <v>416</v>
      </c>
      <c r="E945" s="6" t="s">
        <v>488</v>
      </c>
      <c r="F945" s="3">
        <v>1971</v>
      </c>
      <c r="G945" s="6" t="str">
        <f>HYPERLINK("http://uwashingtonworldcatorgoffcampuslibwashingtonedu/title/natural-addition-of-nitrogen-potassium-and-calcium-to-a-jack-pine-forest-floor/oclc/7366734&amp;referer=brief_results","The natural addition of nitrogen, potassium, and calcium to a jack pine forest floor")</f>
        <v>The natural addition of nitrogen, potassium, and calcium to a jack pine forest floor</v>
      </c>
    </row>
    <row r="946" spans="1:7" x14ac:dyDescent="0.25">
      <c r="A946" s="3" t="s">
        <v>245</v>
      </c>
      <c r="B946" s="6" t="s">
        <v>1260</v>
      </c>
      <c r="C946" s="6" t="s">
        <v>581</v>
      </c>
      <c r="D946" s="6" t="s">
        <v>165</v>
      </c>
      <c r="E946" s="6" t="s">
        <v>488</v>
      </c>
      <c r="F946" s="3">
        <v>1972</v>
      </c>
      <c r="G946" s="18" t="s">
        <v>1261</v>
      </c>
    </row>
    <row r="947" spans="1:7" x14ac:dyDescent="0.25">
      <c r="A947" s="3" t="s">
        <v>245</v>
      </c>
      <c r="B947" s="6" t="s">
        <v>1286</v>
      </c>
      <c r="C947" s="6" t="s">
        <v>239</v>
      </c>
      <c r="D947" s="6" t="s">
        <v>416</v>
      </c>
      <c r="E947" s="6" t="s">
        <v>488</v>
      </c>
      <c r="F947" s="3">
        <v>1973</v>
      </c>
      <c r="G947" s="18" t="s">
        <v>1287</v>
      </c>
    </row>
    <row r="948" spans="1:7" x14ac:dyDescent="0.25">
      <c r="A948" s="3" t="s">
        <v>245</v>
      </c>
      <c r="B948" s="6" t="s">
        <v>2076</v>
      </c>
      <c r="C948" s="6" t="s">
        <v>102</v>
      </c>
      <c r="D948" s="6" t="s">
        <v>2077</v>
      </c>
      <c r="E948" s="6" t="s">
        <v>488</v>
      </c>
      <c r="F948" s="3">
        <v>1981</v>
      </c>
      <c r="G948" s="6" t="s">
        <v>2078</v>
      </c>
    </row>
    <row r="949" spans="1:7" x14ac:dyDescent="0.25">
      <c r="A949" s="3" t="s">
        <v>245</v>
      </c>
      <c r="B949" s="6" t="s">
        <v>2471</v>
      </c>
      <c r="C949" s="6" t="s">
        <v>109</v>
      </c>
      <c r="D949" s="6" t="s">
        <v>70</v>
      </c>
      <c r="E949" s="6" t="s">
        <v>488</v>
      </c>
      <c r="F949" s="3">
        <v>1985</v>
      </c>
      <c r="G949" s="6" t="s">
        <v>2472</v>
      </c>
    </row>
    <row r="950" spans="1:7" x14ac:dyDescent="0.25">
      <c r="A950" s="3" t="s">
        <v>245</v>
      </c>
      <c r="B950" s="18" t="s">
        <v>2661</v>
      </c>
      <c r="C950" s="22" t="s">
        <v>109</v>
      </c>
      <c r="D950" s="22" t="s">
        <v>463</v>
      </c>
      <c r="E950" s="22" t="s">
        <v>488</v>
      </c>
      <c r="F950" s="3">
        <v>1987</v>
      </c>
      <c r="G950" s="6" t="s">
        <v>2662</v>
      </c>
    </row>
    <row r="951" spans="1:7" x14ac:dyDescent="0.25">
      <c r="A951" s="3"/>
      <c r="B951" s="18"/>
      <c r="C951" s="22"/>
      <c r="D951" s="22"/>
      <c r="E951" s="22"/>
      <c r="F951" s="3"/>
      <c r="G951" s="6"/>
    </row>
    <row r="952" spans="1:7" x14ac:dyDescent="0.25">
      <c r="A952" s="3" t="s">
        <v>52</v>
      </c>
      <c r="B952" s="6" t="s">
        <v>4538</v>
      </c>
      <c r="C952" s="6" t="s">
        <v>4539</v>
      </c>
      <c r="D952" s="6"/>
      <c r="E952" s="6" t="s">
        <v>4540</v>
      </c>
      <c r="F952" s="3">
        <v>2009</v>
      </c>
      <c r="G952" s="6" t="s">
        <v>4541</v>
      </c>
    </row>
    <row r="953" spans="1:7" x14ac:dyDescent="0.25">
      <c r="A953" s="3"/>
      <c r="B953" s="6"/>
      <c r="C953" s="6"/>
      <c r="D953" s="6"/>
      <c r="E953" s="6"/>
      <c r="F953" s="3"/>
      <c r="G953" s="6"/>
    </row>
    <row r="954" spans="1:7" x14ac:dyDescent="0.25">
      <c r="A954" s="3" t="s">
        <v>52</v>
      </c>
      <c r="B954" s="6" t="s">
        <v>4342</v>
      </c>
      <c r="C954" s="6" t="s">
        <v>2150</v>
      </c>
      <c r="D954" s="6" t="s">
        <v>1211</v>
      </c>
      <c r="E954" s="6" t="s">
        <v>4343</v>
      </c>
      <c r="F954" s="3">
        <v>2007</v>
      </c>
      <c r="G954" s="6" t="s">
        <v>4344</v>
      </c>
    </row>
    <row r="955" spans="1:7" x14ac:dyDescent="0.25">
      <c r="A955" s="3"/>
      <c r="B955" s="6"/>
      <c r="C955" s="6"/>
      <c r="D955" s="6"/>
      <c r="E955" s="6"/>
      <c r="F955" s="3"/>
      <c r="G955" s="6"/>
    </row>
    <row r="956" spans="1:7" ht="15.75" x14ac:dyDescent="0.25">
      <c r="A956" s="43" t="s">
        <v>52</v>
      </c>
      <c r="B956" s="38" t="s">
        <v>5411</v>
      </c>
      <c r="C956" s="38" t="s">
        <v>4561</v>
      </c>
      <c r="D956" s="45"/>
      <c r="E956" s="38" t="s">
        <v>5412</v>
      </c>
      <c r="F956" s="43">
        <v>2021</v>
      </c>
      <c r="G956" s="54" t="s">
        <v>5413</v>
      </c>
    </row>
    <row r="957" spans="1:7" ht="15.75" x14ac:dyDescent="0.25">
      <c r="A957" s="43"/>
      <c r="B957" s="38"/>
      <c r="C957" s="38"/>
      <c r="D957" s="45"/>
      <c r="E957" s="38"/>
      <c r="F957" s="43"/>
      <c r="G957" s="54"/>
    </row>
    <row r="958" spans="1:7" x14ac:dyDescent="0.25">
      <c r="A958" s="3" t="s">
        <v>52</v>
      </c>
      <c r="B958" s="6" t="s">
        <v>1814</v>
      </c>
      <c r="C958" s="6" t="s">
        <v>239</v>
      </c>
      <c r="D958" s="6" t="s">
        <v>824</v>
      </c>
      <c r="E958" s="6" t="s">
        <v>1815</v>
      </c>
      <c r="F958" s="3">
        <v>1979</v>
      </c>
      <c r="G958" s="6" t="s">
        <v>1816</v>
      </c>
    </row>
    <row r="959" spans="1:7" x14ac:dyDescent="0.25">
      <c r="A959" s="3" t="s">
        <v>52</v>
      </c>
      <c r="B959" s="6" t="s">
        <v>1940</v>
      </c>
      <c r="C959" s="6" t="s">
        <v>19</v>
      </c>
      <c r="D959" s="6" t="s">
        <v>66</v>
      </c>
      <c r="E959" s="6" t="s">
        <v>1815</v>
      </c>
      <c r="F959" s="3">
        <v>1980</v>
      </c>
      <c r="G959" s="6" t="s">
        <v>1941</v>
      </c>
    </row>
    <row r="960" spans="1:7" x14ac:dyDescent="0.25">
      <c r="A960" s="3" t="s">
        <v>52</v>
      </c>
      <c r="B960" s="18" t="s">
        <v>227</v>
      </c>
      <c r="C960" s="22" t="s">
        <v>409</v>
      </c>
      <c r="D960" s="22" t="s">
        <v>506</v>
      </c>
      <c r="E960" s="22" t="s">
        <v>1815</v>
      </c>
      <c r="F960" s="3">
        <v>1982</v>
      </c>
      <c r="G960" s="6" t="s">
        <v>2101</v>
      </c>
    </row>
    <row r="961" spans="1:7" x14ac:dyDescent="0.25">
      <c r="A961" s="3" t="s">
        <v>245</v>
      </c>
      <c r="B961" s="22" t="s">
        <v>2591</v>
      </c>
      <c r="C961" s="22" t="s">
        <v>2592</v>
      </c>
      <c r="D961" s="18"/>
      <c r="E961" s="18" t="s">
        <v>1815</v>
      </c>
      <c r="F961" s="3">
        <v>1986</v>
      </c>
      <c r="G961" s="6" t="s">
        <v>2593</v>
      </c>
    </row>
    <row r="962" spans="1:7" x14ac:dyDescent="0.25">
      <c r="A962" s="3" t="s">
        <v>52</v>
      </c>
      <c r="B962" s="6" t="s">
        <v>407</v>
      </c>
      <c r="C962" s="6" t="s">
        <v>4705</v>
      </c>
      <c r="D962" s="6"/>
      <c r="E962" s="6" t="s">
        <v>1815</v>
      </c>
      <c r="F962" s="3">
        <v>2011</v>
      </c>
      <c r="G962" s="6" t="s">
        <v>4706</v>
      </c>
    </row>
    <row r="963" spans="1:7" x14ac:dyDescent="0.25">
      <c r="A963" s="3"/>
      <c r="B963" s="6"/>
      <c r="C963" s="6"/>
      <c r="D963" s="6"/>
      <c r="E963" s="6"/>
      <c r="F963" s="3"/>
      <c r="G963" s="6"/>
    </row>
    <row r="964" spans="1:7" x14ac:dyDescent="0.25">
      <c r="A964" s="3" t="s">
        <v>52</v>
      </c>
      <c r="B964" s="6" t="s">
        <v>1788</v>
      </c>
      <c r="C964" s="6" t="s">
        <v>409</v>
      </c>
      <c r="D964" s="6" t="s">
        <v>17</v>
      </c>
      <c r="E964" s="6" t="s">
        <v>1240</v>
      </c>
      <c r="F964" s="3">
        <v>1979</v>
      </c>
      <c r="G964" s="6" t="s">
        <v>1789</v>
      </c>
    </row>
    <row r="965" spans="1:7" x14ac:dyDescent="0.25">
      <c r="A965" s="3" t="s">
        <v>245</v>
      </c>
      <c r="B965" s="18" t="s">
        <v>1788</v>
      </c>
      <c r="C965" s="22" t="s">
        <v>409</v>
      </c>
      <c r="D965" s="22" t="s">
        <v>17</v>
      </c>
      <c r="E965" s="22" t="s">
        <v>1240</v>
      </c>
      <c r="F965" s="3">
        <v>1982</v>
      </c>
      <c r="G965" s="6" t="s">
        <v>2191</v>
      </c>
    </row>
    <row r="966" spans="1:7" x14ac:dyDescent="0.25">
      <c r="A966" s="3" t="s">
        <v>245</v>
      </c>
      <c r="B966" s="6" t="s">
        <v>2219</v>
      </c>
      <c r="C966" s="6" t="s">
        <v>20</v>
      </c>
      <c r="D966" s="6" t="s">
        <v>2220</v>
      </c>
      <c r="E966" s="6" t="s">
        <v>1240</v>
      </c>
      <c r="F966" s="3">
        <v>1982</v>
      </c>
      <c r="G966" s="6" t="s">
        <v>2221</v>
      </c>
    </row>
    <row r="967" spans="1:7" x14ac:dyDescent="0.25">
      <c r="A967" s="3" t="s">
        <v>52</v>
      </c>
      <c r="B967" s="18" t="s">
        <v>2222</v>
      </c>
      <c r="C967" s="22" t="s">
        <v>2209</v>
      </c>
      <c r="D967" s="22" t="s">
        <v>2223</v>
      </c>
      <c r="E967" s="22" t="s">
        <v>1240</v>
      </c>
      <c r="F967" s="3">
        <v>1983</v>
      </c>
      <c r="G967" s="6" t="s">
        <v>2224</v>
      </c>
    </row>
    <row r="968" spans="1:7" x14ac:dyDescent="0.25">
      <c r="A968" s="3" t="s">
        <v>245</v>
      </c>
      <c r="B968" s="18" t="s">
        <v>329</v>
      </c>
      <c r="C968" s="22" t="s">
        <v>2316</v>
      </c>
      <c r="D968" s="22" t="s">
        <v>2317</v>
      </c>
      <c r="E968" s="22" t="s">
        <v>1240</v>
      </c>
      <c r="F968" s="3">
        <v>1983</v>
      </c>
      <c r="G968" s="6" t="s">
        <v>2318</v>
      </c>
    </row>
    <row r="969" spans="1:7" x14ac:dyDescent="0.25">
      <c r="A969" s="3" t="s">
        <v>52</v>
      </c>
      <c r="B969" s="18" t="s">
        <v>821</v>
      </c>
      <c r="C969" s="22" t="s">
        <v>1924</v>
      </c>
      <c r="D969" s="22" t="s">
        <v>2192</v>
      </c>
      <c r="E969" s="22" t="s">
        <v>1240</v>
      </c>
      <c r="F969" s="3">
        <v>1985</v>
      </c>
      <c r="G969" s="6" t="s">
        <v>2420</v>
      </c>
    </row>
    <row r="970" spans="1:7" x14ac:dyDescent="0.25">
      <c r="A970" s="3" t="s">
        <v>52</v>
      </c>
      <c r="B970" s="18" t="s">
        <v>2455</v>
      </c>
      <c r="C970" s="22" t="s">
        <v>2269</v>
      </c>
      <c r="D970" s="22" t="s">
        <v>1192</v>
      </c>
      <c r="E970" s="22" t="s">
        <v>1240</v>
      </c>
      <c r="F970" s="3">
        <v>1985</v>
      </c>
      <c r="G970" s="6" t="s">
        <v>2456</v>
      </c>
    </row>
    <row r="971" spans="1:7" x14ac:dyDescent="0.25">
      <c r="A971" s="3" t="s">
        <v>52</v>
      </c>
      <c r="B971" s="22" t="s">
        <v>2525</v>
      </c>
      <c r="C971" s="22" t="s">
        <v>2526</v>
      </c>
      <c r="D971" s="18"/>
      <c r="E971" s="18" t="s">
        <v>1240</v>
      </c>
      <c r="F971" s="3">
        <v>1986</v>
      </c>
      <c r="G971" s="6" t="s">
        <v>2527</v>
      </c>
    </row>
    <row r="972" spans="1:7" x14ac:dyDescent="0.25">
      <c r="A972" s="3" t="s">
        <v>245</v>
      </c>
      <c r="B972" s="18" t="s">
        <v>2656</v>
      </c>
      <c r="C972" s="22" t="s">
        <v>2657</v>
      </c>
      <c r="D972" s="22" t="s">
        <v>535</v>
      </c>
      <c r="E972" s="22" t="s">
        <v>1240</v>
      </c>
      <c r="F972" s="3">
        <v>1987</v>
      </c>
      <c r="G972" s="57" t="s">
        <v>2658</v>
      </c>
    </row>
    <row r="973" spans="1:7" x14ac:dyDescent="0.25">
      <c r="A973" s="3"/>
      <c r="B973" s="18"/>
      <c r="C973" s="22"/>
      <c r="D973" s="22"/>
      <c r="E973" s="22"/>
      <c r="F973" s="3"/>
      <c r="G973" s="57"/>
    </row>
    <row r="974" spans="1:7" x14ac:dyDescent="0.25">
      <c r="A974" s="3" t="s">
        <v>79</v>
      </c>
      <c r="B974" s="6" t="s">
        <v>84</v>
      </c>
      <c r="C974" s="13" t="s">
        <v>85</v>
      </c>
      <c r="D974" s="6"/>
      <c r="E974" s="6" t="s">
        <v>30</v>
      </c>
      <c r="F974" s="3">
        <v>1923</v>
      </c>
      <c r="G974" s="13" t="s">
        <v>86</v>
      </c>
    </row>
    <row r="975" spans="1:7" x14ac:dyDescent="0.25">
      <c r="A975" s="3" t="s">
        <v>79</v>
      </c>
      <c r="B975" s="6" t="s">
        <v>97</v>
      </c>
      <c r="C975" s="13" t="s">
        <v>98</v>
      </c>
      <c r="D975" s="6"/>
      <c r="E975" s="6" t="s">
        <v>30</v>
      </c>
      <c r="F975" s="3">
        <v>1924</v>
      </c>
      <c r="G975" s="13" t="s">
        <v>99</v>
      </c>
    </row>
    <row r="976" spans="1:7" x14ac:dyDescent="0.25">
      <c r="A976" s="3" t="s">
        <v>79</v>
      </c>
      <c r="B976" s="6" t="s">
        <v>133</v>
      </c>
      <c r="C976" s="13" t="s">
        <v>134</v>
      </c>
      <c r="D976" s="6" t="s">
        <v>135</v>
      </c>
      <c r="E976" s="6" t="s">
        <v>30</v>
      </c>
      <c r="F976" s="3">
        <v>1929</v>
      </c>
      <c r="G976" s="13" t="s">
        <v>136</v>
      </c>
    </row>
    <row r="977" spans="1:7" x14ac:dyDescent="0.25">
      <c r="A977" s="3" t="s">
        <v>79</v>
      </c>
      <c r="B977" s="6" t="s">
        <v>193</v>
      </c>
      <c r="C977" s="6" t="s">
        <v>21</v>
      </c>
      <c r="D977" s="6" t="s">
        <v>194</v>
      </c>
      <c r="E977" s="6" t="s">
        <v>30</v>
      </c>
      <c r="F977" s="3">
        <v>1932</v>
      </c>
      <c r="G977" s="6" t="s">
        <v>195</v>
      </c>
    </row>
    <row r="978" spans="1:7" x14ac:dyDescent="0.25">
      <c r="A978" s="3" t="s">
        <v>79</v>
      </c>
      <c r="B978" s="6" t="s">
        <v>196</v>
      </c>
      <c r="C978" s="6" t="s">
        <v>197</v>
      </c>
      <c r="D978" s="6" t="s">
        <v>198</v>
      </c>
      <c r="E978" s="6" t="s">
        <v>30</v>
      </c>
      <c r="F978" s="3">
        <v>1932</v>
      </c>
      <c r="G978" s="6" t="s">
        <v>199</v>
      </c>
    </row>
    <row r="979" spans="1:7" x14ac:dyDescent="0.25">
      <c r="A979" s="3" t="s">
        <v>79</v>
      </c>
      <c r="B979" s="6" t="s">
        <v>221</v>
      </c>
      <c r="C979" s="6" t="s">
        <v>101</v>
      </c>
      <c r="D979" s="6" t="s">
        <v>222</v>
      </c>
      <c r="E979" s="6" t="s">
        <v>30</v>
      </c>
      <c r="F979" s="3">
        <v>1933</v>
      </c>
      <c r="G979" s="6" t="s">
        <v>223</v>
      </c>
    </row>
    <row r="980" spans="1:7" x14ac:dyDescent="0.25">
      <c r="A980" s="3" t="s">
        <v>245</v>
      </c>
      <c r="B980" s="6" t="s">
        <v>247</v>
      </c>
      <c r="C980" s="6" t="s">
        <v>16</v>
      </c>
      <c r="D980" s="6" t="s">
        <v>248</v>
      </c>
      <c r="E980" s="6" t="s">
        <v>30</v>
      </c>
      <c r="F980" s="3">
        <v>1939</v>
      </c>
      <c r="G980" s="6" t="str">
        <f>HYPERLINK("http://uwashingtonworldcatorgoffcampuslibwashingtonedu/title/study-on-the-bordered-pits-of-douglas-fir-with-reference-to-the-permeability-of-the-wood-to-liquids/oclc/7544915&amp;referer=brief_results","A study on the bordered pits of Douglas fir with reference to the permeability of the wood to liquids")</f>
        <v>A study on the bordered pits of Douglas fir with reference to the permeability of the wood to liquids</v>
      </c>
    </row>
    <row r="981" spans="1:7" x14ac:dyDescent="0.25">
      <c r="A981" s="3" t="s">
        <v>79</v>
      </c>
      <c r="B981" s="6" t="s">
        <v>323</v>
      </c>
      <c r="C981" s="6" t="s">
        <v>324</v>
      </c>
      <c r="D981" s="6" t="s">
        <v>113</v>
      </c>
      <c r="E981" s="6" t="s">
        <v>30</v>
      </c>
      <c r="F981" s="3">
        <v>1946</v>
      </c>
      <c r="G981" s="6" t="s">
        <v>325</v>
      </c>
    </row>
    <row r="982" spans="1:7" x14ac:dyDescent="0.25">
      <c r="A982" s="3" t="s">
        <v>6</v>
      </c>
      <c r="B982" s="6" t="s">
        <v>326</v>
      </c>
      <c r="C982" s="6" t="s">
        <v>106</v>
      </c>
      <c r="D982" s="6" t="s">
        <v>327</v>
      </c>
      <c r="E982" s="6" t="s">
        <v>30</v>
      </c>
      <c r="F982" s="3">
        <v>1946</v>
      </c>
      <c r="G982" s="6" t="s">
        <v>328</v>
      </c>
    </row>
    <row r="983" spans="1:7" x14ac:dyDescent="0.25">
      <c r="A983" s="3" t="s">
        <v>6</v>
      </c>
      <c r="B983" s="6" t="s">
        <v>329</v>
      </c>
      <c r="C983" s="6" t="s">
        <v>330</v>
      </c>
      <c r="D983" s="6" t="s">
        <v>331</v>
      </c>
      <c r="E983" s="6" t="s">
        <v>30</v>
      </c>
      <c r="F983" s="3">
        <v>1946</v>
      </c>
      <c r="G983" s="6" t="s">
        <v>332</v>
      </c>
    </row>
    <row r="984" spans="1:7" x14ac:dyDescent="0.25">
      <c r="A984" s="3" t="s">
        <v>6</v>
      </c>
      <c r="B984" s="6" t="s">
        <v>172</v>
      </c>
      <c r="C984" s="6" t="s">
        <v>336</v>
      </c>
      <c r="D984" s="6"/>
      <c r="E984" s="6" t="s">
        <v>30</v>
      </c>
      <c r="F984" s="3">
        <v>1946</v>
      </c>
      <c r="G984" s="6" t="s">
        <v>337</v>
      </c>
    </row>
    <row r="985" spans="1:7" x14ac:dyDescent="0.25">
      <c r="A985" s="3" t="s">
        <v>245</v>
      </c>
      <c r="B985" s="6" t="s">
        <v>338</v>
      </c>
      <c r="C985" s="6" t="s">
        <v>339</v>
      </c>
      <c r="D985" s="6" t="s">
        <v>340</v>
      </c>
      <c r="E985" s="6" t="s">
        <v>30</v>
      </c>
      <c r="F985" s="3">
        <v>1946</v>
      </c>
      <c r="G985" s="6" t="s">
        <v>341</v>
      </c>
    </row>
    <row r="986" spans="1:7" x14ac:dyDescent="0.25">
      <c r="A986" s="3" t="s">
        <v>79</v>
      </c>
      <c r="B986" s="6" t="s">
        <v>54</v>
      </c>
      <c r="C986" s="6" t="s">
        <v>309</v>
      </c>
      <c r="D986" s="6" t="s">
        <v>350</v>
      </c>
      <c r="E986" s="6" t="s">
        <v>30</v>
      </c>
      <c r="F986" s="3">
        <v>1947</v>
      </c>
      <c r="G986" s="6" t="s">
        <v>358</v>
      </c>
    </row>
    <row r="987" spans="1:7" x14ac:dyDescent="0.25">
      <c r="A987" s="3" t="s">
        <v>79</v>
      </c>
      <c r="B987" s="6" t="s">
        <v>361</v>
      </c>
      <c r="C987" s="6" t="s">
        <v>225</v>
      </c>
      <c r="D987" s="6" t="s">
        <v>66</v>
      </c>
      <c r="E987" s="6" t="s">
        <v>30</v>
      </c>
      <c r="F987" s="3">
        <v>1948</v>
      </c>
      <c r="G987" s="6" t="s">
        <v>362</v>
      </c>
    </row>
    <row r="988" spans="1:7" x14ac:dyDescent="0.25">
      <c r="A988" s="3" t="s">
        <v>79</v>
      </c>
      <c r="B988" s="6" t="s">
        <v>365</v>
      </c>
      <c r="C988" s="6" t="s">
        <v>366</v>
      </c>
      <c r="D988" s="6"/>
      <c r="E988" s="6" t="s">
        <v>30</v>
      </c>
      <c r="F988" s="3">
        <v>1948</v>
      </c>
      <c r="G988" s="6" t="s">
        <v>367</v>
      </c>
    </row>
    <row r="989" spans="1:7" x14ac:dyDescent="0.25">
      <c r="A989" s="3" t="s">
        <v>79</v>
      </c>
      <c r="B989" s="6" t="s">
        <v>373</v>
      </c>
      <c r="C989" s="6" t="s">
        <v>374</v>
      </c>
      <c r="D989" s="6"/>
      <c r="E989" s="6" t="s">
        <v>30</v>
      </c>
      <c r="F989" s="3">
        <v>1948</v>
      </c>
      <c r="G989" s="6" t="s">
        <v>375</v>
      </c>
    </row>
    <row r="990" spans="1:7" x14ac:dyDescent="0.25">
      <c r="A990" s="3" t="s">
        <v>6</v>
      </c>
      <c r="B990" s="6" t="s">
        <v>379</v>
      </c>
      <c r="C990" s="6" t="s">
        <v>380</v>
      </c>
      <c r="D990" s="6"/>
      <c r="E990" s="6" t="s">
        <v>30</v>
      </c>
      <c r="F990" s="3">
        <v>1948</v>
      </c>
      <c r="G990" s="6" t="s">
        <v>381</v>
      </c>
    </row>
    <row r="991" spans="1:7" x14ac:dyDescent="0.25">
      <c r="A991" s="3" t="s">
        <v>245</v>
      </c>
      <c r="B991" s="6" t="s">
        <v>387</v>
      </c>
      <c r="C991" s="6" t="s">
        <v>330</v>
      </c>
      <c r="D991" s="6" t="s">
        <v>388</v>
      </c>
      <c r="E991" s="6" t="s">
        <v>30</v>
      </c>
      <c r="F991" s="3">
        <v>1948</v>
      </c>
      <c r="G991" s="6" t="s">
        <v>389</v>
      </c>
    </row>
    <row r="992" spans="1:7" x14ac:dyDescent="0.25">
      <c r="A992" s="3" t="s">
        <v>79</v>
      </c>
      <c r="B992" s="6" t="s">
        <v>390</v>
      </c>
      <c r="C992" s="6" t="s">
        <v>58</v>
      </c>
      <c r="D992" s="6" t="s">
        <v>391</v>
      </c>
      <c r="E992" s="6" t="s">
        <v>30</v>
      </c>
      <c r="F992" s="3">
        <v>1949</v>
      </c>
      <c r="G992" s="6" t="s">
        <v>392</v>
      </c>
    </row>
    <row r="993" spans="1:7" x14ac:dyDescent="0.25">
      <c r="A993" s="3" t="s">
        <v>79</v>
      </c>
      <c r="B993" s="6" t="s">
        <v>406</v>
      </c>
      <c r="C993" s="6" t="s">
        <v>365</v>
      </c>
      <c r="D993" s="6" t="s">
        <v>407</v>
      </c>
      <c r="E993" s="6" t="s">
        <v>30</v>
      </c>
      <c r="F993" s="3">
        <v>1949</v>
      </c>
      <c r="G993" s="6" t="s">
        <v>367</v>
      </c>
    </row>
    <row r="994" spans="1:7" x14ac:dyDescent="0.25">
      <c r="A994" s="3" t="s">
        <v>79</v>
      </c>
      <c r="B994" s="6" t="s">
        <v>437</v>
      </c>
      <c r="C994" s="6" t="s">
        <v>32</v>
      </c>
      <c r="D994" s="6" t="s">
        <v>438</v>
      </c>
      <c r="E994" s="6" t="s">
        <v>30</v>
      </c>
      <c r="F994" s="3">
        <v>1950</v>
      </c>
      <c r="G994" s="6" t="s">
        <v>439</v>
      </c>
    </row>
    <row r="995" spans="1:7" x14ac:dyDescent="0.25">
      <c r="A995" s="3" t="s">
        <v>79</v>
      </c>
      <c r="B995" s="6" t="s">
        <v>440</v>
      </c>
      <c r="C995" s="6" t="s">
        <v>441</v>
      </c>
      <c r="D995" s="6" t="s">
        <v>442</v>
      </c>
      <c r="E995" s="6" t="s">
        <v>30</v>
      </c>
      <c r="F995" s="3">
        <v>1950</v>
      </c>
      <c r="G995" s="6" t="s">
        <v>443</v>
      </c>
    </row>
    <row r="996" spans="1:7" x14ac:dyDescent="0.25">
      <c r="A996" s="3" t="s">
        <v>79</v>
      </c>
      <c r="B996" s="6" t="s">
        <v>447</v>
      </c>
      <c r="C996" s="6" t="s">
        <v>239</v>
      </c>
      <c r="D996" s="6" t="s">
        <v>448</v>
      </c>
      <c r="E996" s="6" t="s">
        <v>30</v>
      </c>
      <c r="F996" s="3">
        <v>1950</v>
      </c>
      <c r="G996" s="6" t="s">
        <v>449</v>
      </c>
    </row>
    <row r="997" spans="1:7" x14ac:dyDescent="0.25">
      <c r="A997" s="3" t="s">
        <v>79</v>
      </c>
      <c r="B997" s="6" t="s">
        <v>459</v>
      </c>
      <c r="C997" s="6" t="s">
        <v>460</v>
      </c>
      <c r="D997" s="6" t="s">
        <v>461</v>
      </c>
      <c r="E997" s="6" t="s">
        <v>30</v>
      </c>
      <c r="F997" s="3">
        <v>1950</v>
      </c>
      <c r="G997" s="6" t="str">
        <f>HYPERLINK("http://uwashingtonworldcatorgoffcampuslibwashingtonedu/title/effect-of-fiber-length-upon-the-strength-of-hardboard/oclc/7544872&amp;referer=brief_results","The effect of fiber length upon the strength of hardboard")</f>
        <v>The effect of fiber length upon the strength of hardboard</v>
      </c>
    </row>
    <row r="998" spans="1:7" x14ac:dyDescent="0.25">
      <c r="A998" s="3" t="s">
        <v>79</v>
      </c>
      <c r="B998" s="6" t="s">
        <v>465</v>
      </c>
      <c r="C998" s="6" t="s">
        <v>466</v>
      </c>
      <c r="D998" s="6" t="s">
        <v>467</v>
      </c>
      <c r="E998" s="6" t="s">
        <v>30</v>
      </c>
      <c r="F998" s="3">
        <v>1950</v>
      </c>
      <c r="G998" s="6" t="s">
        <v>468</v>
      </c>
    </row>
    <row r="999" spans="1:7" x14ac:dyDescent="0.25">
      <c r="A999" s="3" t="s">
        <v>79</v>
      </c>
      <c r="B999" s="18" t="s">
        <v>471</v>
      </c>
      <c r="C999" s="6" t="s">
        <v>472</v>
      </c>
      <c r="D999" s="6"/>
      <c r="E999" s="6" t="s">
        <v>30</v>
      </c>
      <c r="F999" s="3">
        <v>1951</v>
      </c>
      <c r="G999" s="6" t="s">
        <v>473</v>
      </c>
    </row>
    <row r="1000" spans="1:7" x14ac:dyDescent="0.25">
      <c r="A1000" s="3" t="s">
        <v>245</v>
      </c>
      <c r="B1000" s="18" t="s">
        <v>440</v>
      </c>
      <c r="C1000" s="6" t="s">
        <v>441</v>
      </c>
      <c r="D1000" s="6" t="s">
        <v>495</v>
      </c>
      <c r="E1000" s="6" t="s">
        <v>30</v>
      </c>
      <c r="F1000" s="3">
        <v>1952</v>
      </c>
      <c r="G1000" s="6" t="s">
        <v>496</v>
      </c>
    </row>
    <row r="1001" spans="1:7" x14ac:dyDescent="0.25">
      <c r="A1001" s="3" t="s">
        <v>245</v>
      </c>
      <c r="B1001" s="18" t="s">
        <v>106</v>
      </c>
      <c r="C1001" s="6" t="s">
        <v>102</v>
      </c>
      <c r="D1001" s="6" t="s">
        <v>497</v>
      </c>
      <c r="E1001" s="6" t="s">
        <v>30</v>
      </c>
      <c r="F1001" s="3">
        <v>1952</v>
      </c>
      <c r="G1001" s="6" t="s">
        <v>498</v>
      </c>
    </row>
    <row r="1002" spans="1:7" x14ac:dyDescent="0.25">
      <c r="A1002" s="3" t="s">
        <v>245</v>
      </c>
      <c r="B1002" s="18" t="s">
        <v>373</v>
      </c>
      <c r="C1002" s="6" t="s">
        <v>374</v>
      </c>
      <c r="D1002" s="6"/>
      <c r="E1002" s="6" t="s">
        <v>30</v>
      </c>
      <c r="F1002" s="3">
        <v>1952</v>
      </c>
      <c r="G1002" s="6" t="s">
        <v>501</v>
      </c>
    </row>
    <row r="1003" spans="1:7" x14ac:dyDescent="0.25">
      <c r="A1003" s="3" t="s">
        <v>79</v>
      </c>
      <c r="B1003" s="6" t="s">
        <v>505</v>
      </c>
      <c r="C1003" s="6" t="s">
        <v>506</v>
      </c>
      <c r="D1003" s="6" t="s">
        <v>507</v>
      </c>
      <c r="E1003" s="6" t="s">
        <v>30</v>
      </c>
      <c r="F1003" s="3">
        <v>1953</v>
      </c>
      <c r="G1003" s="6" t="s">
        <v>508</v>
      </c>
    </row>
    <row r="1004" spans="1:7" x14ac:dyDescent="0.25">
      <c r="A1004" s="3" t="s">
        <v>245</v>
      </c>
      <c r="B1004" s="6" t="s">
        <v>583</v>
      </c>
      <c r="C1004" s="6" t="s">
        <v>144</v>
      </c>
      <c r="D1004" s="6" t="s">
        <v>584</v>
      </c>
      <c r="E1004" s="6" t="s">
        <v>30</v>
      </c>
      <c r="F1004" s="3">
        <v>1956</v>
      </c>
      <c r="G1004" s="6" t="s">
        <v>585</v>
      </c>
    </row>
    <row r="1005" spans="1:7" x14ac:dyDescent="0.25">
      <c r="A1005" s="3" t="s">
        <v>79</v>
      </c>
      <c r="B1005" s="6" t="s">
        <v>393</v>
      </c>
      <c r="C1005" s="6" t="s">
        <v>394</v>
      </c>
      <c r="D1005" s="6" t="s">
        <v>395</v>
      </c>
      <c r="E1005" s="6" t="s">
        <v>396</v>
      </c>
      <c r="F1005" s="3">
        <v>1949</v>
      </c>
      <c r="G1005" s="6" t="s">
        <v>397</v>
      </c>
    </row>
    <row r="1006" spans="1:7" x14ac:dyDescent="0.25">
      <c r="A1006" s="3" t="s">
        <v>79</v>
      </c>
      <c r="B1006" s="6" t="s">
        <v>146</v>
      </c>
      <c r="C1006" s="13" t="s">
        <v>147</v>
      </c>
      <c r="D1006" s="6"/>
      <c r="E1006" s="6" t="s">
        <v>148</v>
      </c>
      <c r="F1006" s="3">
        <v>1930</v>
      </c>
      <c r="G1006" s="13" t="s">
        <v>149</v>
      </c>
    </row>
    <row r="1007" spans="1:7" x14ac:dyDescent="0.25">
      <c r="A1007" s="3" t="s">
        <v>245</v>
      </c>
      <c r="B1007" s="6" t="s">
        <v>382</v>
      </c>
      <c r="C1007" s="6" t="s">
        <v>383</v>
      </c>
      <c r="D1007" s="6" t="s">
        <v>384</v>
      </c>
      <c r="E1007" s="6" t="s">
        <v>385</v>
      </c>
      <c r="F1007" s="3">
        <v>1948</v>
      </c>
      <c r="G1007" s="6" t="s">
        <v>386</v>
      </c>
    </row>
    <row r="1008" spans="1:7" x14ac:dyDescent="0.25">
      <c r="A1008" s="3" t="s">
        <v>6</v>
      </c>
      <c r="B1008" s="6" t="s">
        <v>430</v>
      </c>
      <c r="C1008" s="6" t="s">
        <v>431</v>
      </c>
      <c r="D1008" s="6" t="s">
        <v>432</v>
      </c>
      <c r="E1008" s="6" t="s">
        <v>385</v>
      </c>
      <c r="F1008" s="3">
        <v>1949</v>
      </c>
      <c r="G1008" s="6" t="s">
        <v>433</v>
      </c>
    </row>
    <row r="1009" spans="1:7" x14ac:dyDescent="0.25">
      <c r="A1009" s="3" t="s">
        <v>79</v>
      </c>
      <c r="B1009" s="6" t="s">
        <v>401</v>
      </c>
      <c r="C1009" s="6" t="s">
        <v>402</v>
      </c>
      <c r="D1009" s="6" t="s">
        <v>191</v>
      </c>
      <c r="E1009" s="6" t="s">
        <v>403</v>
      </c>
      <c r="F1009" s="3">
        <v>1949</v>
      </c>
      <c r="G1009" s="6" t="s">
        <v>404</v>
      </c>
    </row>
    <row r="1010" spans="1:7" x14ac:dyDescent="0.25">
      <c r="A1010" s="3" t="s">
        <v>79</v>
      </c>
      <c r="B1010" s="6" t="s">
        <v>405</v>
      </c>
      <c r="C1010" s="6" t="s">
        <v>109</v>
      </c>
      <c r="D1010" s="6" t="s">
        <v>239</v>
      </c>
      <c r="E1010" s="6" t="s">
        <v>403</v>
      </c>
      <c r="F1010" s="3">
        <v>1949</v>
      </c>
      <c r="G1010" s="6"/>
    </row>
    <row r="1011" spans="1:7" x14ac:dyDescent="0.25">
      <c r="A1011" s="3"/>
      <c r="B1011" s="6"/>
      <c r="C1011" s="6"/>
      <c r="D1011" s="6"/>
      <c r="E1011" s="6"/>
      <c r="F1011" s="3"/>
      <c r="G1011" s="6"/>
    </row>
    <row r="1012" spans="1:7" x14ac:dyDescent="0.25">
      <c r="A1012" s="3" t="s">
        <v>245</v>
      </c>
      <c r="B1012" s="6" t="s">
        <v>1460</v>
      </c>
      <c r="C1012" s="6" t="s">
        <v>3223</v>
      </c>
      <c r="D1012" s="6" t="s">
        <v>1177</v>
      </c>
      <c r="E1012" s="6" t="s">
        <v>3224</v>
      </c>
      <c r="F1012" s="3">
        <v>1994</v>
      </c>
      <c r="G1012" s="6" t="s">
        <v>3225</v>
      </c>
    </row>
    <row r="1013" spans="1:7" x14ac:dyDescent="0.25">
      <c r="A1013" s="3" t="s">
        <v>52</v>
      </c>
      <c r="B1013" s="6" t="s">
        <v>3511</v>
      </c>
      <c r="C1013" s="6" t="s">
        <v>896</v>
      </c>
      <c r="D1013" s="6" t="s">
        <v>463</v>
      </c>
      <c r="E1013" s="6" t="s">
        <v>3224</v>
      </c>
      <c r="F1013" s="3">
        <v>1998</v>
      </c>
      <c r="G1013" s="6" t="s">
        <v>3512</v>
      </c>
    </row>
    <row r="1014" spans="1:7" x14ac:dyDescent="0.25">
      <c r="A1014" s="3" t="s">
        <v>52</v>
      </c>
      <c r="B1014" s="6" t="s">
        <v>3973</v>
      </c>
      <c r="C1014" s="6" t="s">
        <v>2755</v>
      </c>
      <c r="D1014" s="6" t="s">
        <v>594</v>
      </c>
      <c r="E1014" s="6" t="s">
        <v>3224</v>
      </c>
      <c r="F1014" s="3">
        <v>2003</v>
      </c>
      <c r="G1014" s="6" t="s">
        <v>3974</v>
      </c>
    </row>
    <row r="1015" spans="1:7" x14ac:dyDescent="0.25">
      <c r="A1015" s="3" t="s">
        <v>52</v>
      </c>
      <c r="B1015" s="6" t="s">
        <v>4188</v>
      </c>
      <c r="C1015" s="6" t="s">
        <v>1707</v>
      </c>
      <c r="D1015" s="6" t="s">
        <v>4189</v>
      </c>
      <c r="E1015" s="6" t="s">
        <v>3224</v>
      </c>
      <c r="F1015" s="3">
        <v>2005</v>
      </c>
      <c r="G1015" s="6" t="s">
        <v>4190</v>
      </c>
    </row>
    <row r="1016" spans="1:7" x14ac:dyDescent="0.25">
      <c r="A1016" s="3" t="s">
        <v>52</v>
      </c>
      <c r="B1016" s="6" t="s">
        <v>1344</v>
      </c>
      <c r="C1016" s="6" t="s">
        <v>409</v>
      </c>
      <c r="D1016" s="6" t="s">
        <v>553</v>
      </c>
      <c r="E1016" s="6" t="s">
        <v>3224</v>
      </c>
      <c r="F1016" s="3">
        <v>2009</v>
      </c>
      <c r="G1016" s="6" t="s">
        <v>4544</v>
      </c>
    </row>
    <row r="1017" spans="1:7" x14ac:dyDescent="0.25">
      <c r="A1017" s="3" t="s">
        <v>245</v>
      </c>
      <c r="B1017" s="6" t="s">
        <v>4188</v>
      </c>
      <c r="C1017" s="6" t="s">
        <v>1707</v>
      </c>
      <c r="D1017" s="6" t="s">
        <v>4189</v>
      </c>
      <c r="E1017" s="6" t="s">
        <v>3224</v>
      </c>
      <c r="F1017" s="3">
        <v>2010</v>
      </c>
      <c r="G1017" s="6" t="s">
        <v>4618</v>
      </c>
    </row>
    <row r="1018" spans="1:7" x14ac:dyDescent="0.25">
      <c r="A1018" s="3" t="s">
        <v>52</v>
      </c>
      <c r="B1018" s="6" t="s">
        <v>4703</v>
      </c>
      <c r="C1018" s="6" t="s">
        <v>3269</v>
      </c>
      <c r="D1018" s="6" t="s">
        <v>1668</v>
      </c>
      <c r="E1018" s="6" t="s">
        <v>3224</v>
      </c>
      <c r="F1018" s="3">
        <v>2011</v>
      </c>
      <c r="G1018" s="6" t="s">
        <v>4704</v>
      </c>
    </row>
    <row r="1019" spans="1:7" x14ac:dyDescent="0.25">
      <c r="A1019" s="3"/>
      <c r="B1019" s="6"/>
      <c r="C1019" s="6"/>
      <c r="D1019" s="6"/>
      <c r="E1019" s="6"/>
      <c r="F1019" s="3"/>
      <c r="G1019" s="6"/>
    </row>
    <row r="1020" spans="1:7" x14ac:dyDescent="0.25">
      <c r="A1020" s="3" t="s">
        <v>52</v>
      </c>
      <c r="B1020" s="18" t="s">
        <v>2746</v>
      </c>
      <c r="C1020" s="22" t="s">
        <v>16</v>
      </c>
      <c r="D1020" s="22" t="s">
        <v>2027</v>
      </c>
      <c r="E1020" s="22" t="s">
        <v>2747</v>
      </c>
      <c r="F1020" s="3">
        <v>1989</v>
      </c>
      <c r="G1020" s="6" t="s">
        <v>2748</v>
      </c>
    </row>
    <row r="1021" spans="1:7" x14ac:dyDescent="0.25">
      <c r="A1021" s="3" t="s">
        <v>245</v>
      </c>
      <c r="B1021" s="22" t="s">
        <v>2785</v>
      </c>
      <c r="C1021" s="22" t="s">
        <v>2516</v>
      </c>
      <c r="D1021" s="22"/>
      <c r="E1021" s="22" t="s">
        <v>2747</v>
      </c>
      <c r="F1021" s="3">
        <v>1989</v>
      </c>
      <c r="G1021" s="6" t="s">
        <v>2786</v>
      </c>
    </row>
    <row r="1022" spans="1:7" x14ac:dyDescent="0.25">
      <c r="A1022" s="3" t="s">
        <v>52</v>
      </c>
      <c r="B1022" s="22" t="s">
        <v>2817</v>
      </c>
      <c r="C1022" s="22" t="s">
        <v>2818</v>
      </c>
      <c r="D1022" s="18"/>
      <c r="E1022" s="18" t="s">
        <v>2747</v>
      </c>
      <c r="F1022" s="3">
        <v>1990</v>
      </c>
      <c r="G1022" s="6" t="s">
        <v>2819</v>
      </c>
    </row>
    <row r="1023" spans="1:7" x14ac:dyDescent="0.25">
      <c r="A1023" s="3" t="s">
        <v>52</v>
      </c>
      <c r="B1023" s="18" t="s">
        <v>2861</v>
      </c>
      <c r="C1023" s="22" t="s">
        <v>2862</v>
      </c>
      <c r="D1023" s="22" t="s">
        <v>1890</v>
      </c>
      <c r="E1023" s="22" t="s">
        <v>2747</v>
      </c>
      <c r="F1023" s="3">
        <v>1990</v>
      </c>
      <c r="G1023" s="6" t="s">
        <v>2863</v>
      </c>
    </row>
    <row r="1024" spans="1:7" x14ac:dyDescent="0.25">
      <c r="A1024" s="3" t="s">
        <v>52</v>
      </c>
      <c r="B1024" s="22" t="s">
        <v>2879</v>
      </c>
      <c r="C1024" s="22" t="s">
        <v>2880</v>
      </c>
      <c r="D1024" s="18"/>
      <c r="E1024" s="18" t="s">
        <v>2747</v>
      </c>
      <c r="F1024" s="3">
        <v>1991</v>
      </c>
      <c r="G1024" s="6" t="s">
        <v>2881</v>
      </c>
    </row>
    <row r="1025" spans="1:7" x14ac:dyDescent="0.25">
      <c r="A1025" s="3" t="s">
        <v>52</v>
      </c>
      <c r="B1025" s="22" t="s">
        <v>2896</v>
      </c>
      <c r="C1025" s="22" t="s">
        <v>2897</v>
      </c>
      <c r="D1025" s="18"/>
      <c r="E1025" s="18" t="s">
        <v>2747</v>
      </c>
      <c r="F1025" s="3">
        <v>1991</v>
      </c>
      <c r="G1025" s="6" t="s">
        <v>2898</v>
      </c>
    </row>
    <row r="1026" spans="1:7" x14ac:dyDescent="0.25">
      <c r="A1026" s="3" t="s">
        <v>52</v>
      </c>
      <c r="B1026" s="18" t="s">
        <v>2907</v>
      </c>
      <c r="C1026" s="22" t="s">
        <v>2644</v>
      </c>
      <c r="D1026" s="22" t="s">
        <v>1192</v>
      </c>
      <c r="E1026" s="22" t="s">
        <v>2747</v>
      </c>
      <c r="F1026" s="3">
        <v>1991</v>
      </c>
      <c r="G1026" s="6" t="s">
        <v>2909</v>
      </c>
    </row>
    <row r="1027" spans="1:7" x14ac:dyDescent="0.25">
      <c r="A1027" s="3" t="s">
        <v>245</v>
      </c>
      <c r="B1027" s="22" t="s">
        <v>2943</v>
      </c>
      <c r="C1027" s="22" t="s">
        <v>2944</v>
      </c>
      <c r="D1027" s="18"/>
      <c r="E1027" s="18" t="s">
        <v>2747</v>
      </c>
      <c r="F1027" s="3">
        <v>1991</v>
      </c>
      <c r="G1027" s="6" t="s">
        <v>2945</v>
      </c>
    </row>
    <row r="1028" spans="1:7" x14ac:dyDescent="0.25">
      <c r="A1028" s="3" t="s">
        <v>52</v>
      </c>
      <c r="B1028" s="22" t="s">
        <v>2981</v>
      </c>
      <c r="C1028" s="22" t="s">
        <v>2982</v>
      </c>
      <c r="D1028" s="18"/>
      <c r="E1028" s="18" t="s">
        <v>2747</v>
      </c>
      <c r="F1028" s="3">
        <v>1992</v>
      </c>
      <c r="G1028" s="6" t="s">
        <v>2983</v>
      </c>
    </row>
    <row r="1029" spans="1:7" x14ac:dyDescent="0.25">
      <c r="A1029" s="3" t="s">
        <v>245</v>
      </c>
      <c r="B1029" s="18" t="s">
        <v>3011</v>
      </c>
      <c r="C1029" s="22" t="s">
        <v>1314</v>
      </c>
      <c r="D1029" s="22" t="s">
        <v>1192</v>
      </c>
      <c r="E1029" s="22" t="s">
        <v>2747</v>
      </c>
      <c r="F1029" s="3">
        <v>1992</v>
      </c>
      <c r="G1029" s="6" t="s">
        <v>3012</v>
      </c>
    </row>
    <row r="1030" spans="1:7" x14ac:dyDescent="0.25">
      <c r="A1030" s="3" t="s">
        <v>52</v>
      </c>
      <c r="B1030" s="6" t="s">
        <v>2061</v>
      </c>
      <c r="C1030" s="6" t="s">
        <v>3062</v>
      </c>
      <c r="D1030" s="6" t="s">
        <v>487</v>
      </c>
      <c r="E1030" s="6" t="s">
        <v>2747</v>
      </c>
      <c r="F1030" s="3">
        <v>1993</v>
      </c>
      <c r="G1030" s="6" t="s">
        <v>3063</v>
      </c>
    </row>
    <row r="1031" spans="1:7" x14ac:dyDescent="0.25">
      <c r="A1031" s="3" t="s">
        <v>245</v>
      </c>
      <c r="B1031" s="6" t="s">
        <v>2879</v>
      </c>
      <c r="C1031" s="6" t="s">
        <v>2880</v>
      </c>
      <c r="D1031" s="6"/>
      <c r="E1031" s="6" t="s">
        <v>2747</v>
      </c>
      <c r="F1031" s="3">
        <v>1993</v>
      </c>
      <c r="G1031" s="6" t="s">
        <v>3127</v>
      </c>
    </row>
    <row r="1032" spans="1:7" x14ac:dyDescent="0.25">
      <c r="A1032" s="3" t="s">
        <v>245</v>
      </c>
      <c r="B1032" s="6" t="s">
        <v>3216</v>
      </c>
      <c r="C1032" s="6" t="s">
        <v>5685</v>
      </c>
      <c r="D1032" s="6"/>
      <c r="E1032" s="6" t="s">
        <v>2747</v>
      </c>
      <c r="F1032" s="3">
        <v>1994</v>
      </c>
      <c r="G1032" s="6" t="s">
        <v>3218</v>
      </c>
    </row>
    <row r="1033" spans="1:7" x14ac:dyDescent="0.25">
      <c r="A1033" s="3" t="s">
        <v>52</v>
      </c>
      <c r="B1033" s="6" t="s">
        <v>347</v>
      </c>
      <c r="C1033" s="6" t="s">
        <v>3395</v>
      </c>
      <c r="D1033" s="6"/>
      <c r="E1033" s="6" t="s">
        <v>2747</v>
      </c>
      <c r="F1033" s="3">
        <v>1996</v>
      </c>
      <c r="G1033" s="6" t="s">
        <v>3396</v>
      </c>
    </row>
    <row r="1034" spans="1:7" x14ac:dyDescent="0.25">
      <c r="A1034" s="3" t="s">
        <v>52</v>
      </c>
      <c r="B1034" s="6" t="s">
        <v>193</v>
      </c>
      <c r="C1034" s="6" t="s">
        <v>3408</v>
      </c>
      <c r="D1034" s="6" t="s">
        <v>487</v>
      </c>
      <c r="E1034" s="6" t="s">
        <v>2747</v>
      </c>
      <c r="F1034" s="3">
        <v>1996</v>
      </c>
      <c r="G1034" s="6" t="s">
        <v>3409</v>
      </c>
    </row>
    <row r="1035" spans="1:7" x14ac:dyDescent="0.25">
      <c r="A1035" s="3" t="s">
        <v>52</v>
      </c>
      <c r="B1035" s="6" t="s">
        <v>1062</v>
      </c>
      <c r="C1035" s="6" t="s">
        <v>3536</v>
      </c>
      <c r="D1035" s="6"/>
      <c r="E1035" s="6" t="s">
        <v>2747</v>
      </c>
      <c r="F1035" s="3">
        <v>1998</v>
      </c>
      <c r="G1035" s="6" t="s">
        <v>3537</v>
      </c>
    </row>
    <row r="1036" spans="1:7" x14ac:dyDescent="0.25">
      <c r="A1036" s="3" t="s">
        <v>245</v>
      </c>
      <c r="B1036" s="6" t="s">
        <v>2203</v>
      </c>
      <c r="C1036" s="6" t="s">
        <v>3642</v>
      </c>
      <c r="D1036" s="6"/>
      <c r="E1036" s="6" t="s">
        <v>2747</v>
      </c>
      <c r="F1036" s="3">
        <v>1999</v>
      </c>
      <c r="G1036" s="6" t="s">
        <v>3643</v>
      </c>
    </row>
    <row r="1037" spans="1:7" x14ac:dyDescent="0.25">
      <c r="A1037" s="3" t="s">
        <v>52</v>
      </c>
      <c r="B1037" s="6" t="s">
        <v>3199</v>
      </c>
      <c r="C1037" s="6" t="s">
        <v>109</v>
      </c>
      <c r="D1037" s="6" t="s">
        <v>1924</v>
      </c>
      <c r="E1037" s="6" t="s">
        <v>2747</v>
      </c>
      <c r="F1037" s="3">
        <v>2000</v>
      </c>
      <c r="G1037" s="6" t="s">
        <v>3694</v>
      </c>
    </row>
    <row r="1038" spans="1:7" x14ac:dyDescent="0.25">
      <c r="A1038" s="3" t="s">
        <v>52</v>
      </c>
      <c r="B1038" s="6" t="s">
        <v>3891</v>
      </c>
      <c r="C1038" s="6" t="s">
        <v>3892</v>
      </c>
      <c r="D1038" s="6"/>
      <c r="E1038" s="6" t="s">
        <v>2747</v>
      </c>
      <c r="F1038" s="3">
        <v>2002</v>
      </c>
      <c r="G1038" s="6" t="s">
        <v>3893</v>
      </c>
    </row>
    <row r="1039" spans="1:7" x14ac:dyDescent="0.25">
      <c r="A1039" s="3" t="s">
        <v>245</v>
      </c>
      <c r="B1039" s="6" t="s">
        <v>3681</v>
      </c>
      <c r="C1039" s="6" t="s">
        <v>2052</v>
      </c>
      <c r="D1039" s="6" t="s">
        <v>309</v>
      </c>
      <c r="E1039" s="6" t="s">
        <v>2747</v>
      </c>
      <c r="F1039" s="3">
        <v>2002</v>
      </c>
      <c r="G1039" s="6" t="s">
        <v>3935</v>
      </c>
    </row>
    <row r="1040" spans="1:7" x14ac:dyDescent="0.25">
      <c r="A1040" s="3" t="s">
        <v>245</v>
      </c>
      <c r="B1040" s="6" t="s">
        <v>4032</v>
      </c>
      <c r="C1040" s="6" t="s">
        <v>4033</v>
      </c>
      <c r="D1040" s="6"/>
      <c r="E1040" s="6" t="s">
        <v>2747</v>
      </c>
      <c r="F1040" s="3">
        <v>2003</v>
      </c>
      <c r="G1040" s="6" t="s">
        <v>4034</v>
      </c>
    </row>
    <row r="1041" spans="1:7" x14ac:dyDescent="0.25">
      <c r="A1041" s="3" t="s">
        <v>52</v>
      </c>
      <c r="B1041" s="6" t="s">
        <v>4116</v>
      </c>
      <c r="C1041" s="6" t="s">
        <v>4117</v>
      </c>
      <c r="D1041" s="6"/>
      <c r="E1041" s="6" t="s">
        <v>2747</v>
      </c>
      <c r="F1041" s="3">
        <v>2004</v>
      </c>
      <c r="G1041" s="6" t="s">
        <v>4118</v>
      </c>
    </row>
    <row r="1042" spans="1:7" x14ac:dyDescent="0.25">
      <c r="A1042" s="3" t="s">
        <v>52</v>
      </c>
      <c r="B1042" s="6" t="s">
        <v>4130</v>
      </c>
      <c r="C1042" s="6" t="s">
        <v>4131</v>
      </c>
      <c r="D1042" s="6" t="s">
        <v>467</v>
      </c>
      <c r="E1042" s="6" t="s">
        <v>2747</v>
      </c>
      <c r="F1042" s="3">
        <v>2004</v>
      </c>
      <c r="G1042" s="6" t="s">
        <v>4132</v>
      </c>
    </row>
    <row r="1043" spans="1:7" x14ac:dyDescent="0.25">
      <c r="A1043" s="3" t="s">
        <v>52</v>
      </c>
      <c r="B1043" s="6" t="s">
        <v>4382</v>
      </c>
      <c r="C1043" s="6" t="s">
        <v>4383</v>
      </c>
      <c r="D1043" s="6" t="s">
        <v>4384</v>
      </c>
      <c r="E1043" s="6" t="s">
        <v>2747</v>
      </c>
      <c r="F1043" s="3">
        <v>2007</v>
      </c>
      <c r="G1043" s="6" t="s">
        <v>4385</v>
      </c>
    </row>
    <row r="1044" spans="1:7" x14ac:dyDescent="0.25">
      <c r="A1044" s="3" t="s">
        <v>52</v>
      </c>
      <c r="B1044" s="6" t="s">
        <v>4141</v>
      </c>
      <c r="C1044" s="6" t="s">
        <v>4403</v>
      </c>
      <c r="D1044" s="6"/>
      <c r="E1044" s="6" t="s">
        <v>2747</v>
      </c>
      <c r="F1044" s="3">
        <v>2007</v>
      </c>
      <c r="G1044" s="6" t="s">
        <v>4404</v>
      </c>
    </row>
    <row r="1045" spans="1:7" x14ac:dyDescent="0.25">
      <c r="A1045" s="3" t="s">
        <v>245</v>
      </c>
      <c r="B1045" s="6" t="s">
        <v>4416</v>
      </c>
      <c r="C1045" s="6" t="s">
        <v>365</v>
      </c>
      <c r="D1045" s="6"/>
      <c r="E1045" s="6" t="s">
        <v>2747</v>
      </c>
      <c r="F1045" s="3">
        <v>2007</v>
      </c>
      <c r="G1045" s="6" t="s">
        <v>4417</v>
      </c>
    </row>
    <row r="1046" spans="1:7" x14ac:dyDescent="0.25">
      <c r="A1046" s="3" t="s">
        <v>52</v>
      </c>
      <c r="B1046" s="6" t="s">
        <v>981</v>
      </c>
      <c r="C1046" s="6" t="s">
        <v>4530</v>
      </c>
      <c r="D1046" s="6"/>
      <c r="E1046" s="6" t="s">
        <v>2747</v>
      </c>
      <c r="F1046" s="3">
        <v>2009</v>
      </c>
      <c r="G1046" s="6" t="s">
        <v>4531</v>
      </c>
    </row>
    <row r="1047" spans="1:7" x14ac:dyDescent="0.25">
      <c r="A1047" s="3" t="s">
        <v>245</v>
      </c>
      <c r="B1047" s="6" t="s">
        <v>2434</v>
      </c>
      <c r="C1047" s="6" t="s">
        <v>101</v>
      </c>
      <c r="D1047" s="18" t="s">
        <v>20</v>
      </c>
      <c r="E1047" s="6" t="s">
        <v>2747</v>
      </c>
      <c r="F1047" s="3">
        <v>2009</v>
      </c>
      <c r="G1047" s="6" t="s">
        <v>4552</v>
      </c>
    </row>
    <row r="1048" spans="1:7" x14ac:dyDescent="0.25">
      <c r="A1048" s="3" t="s">
        <v>245</v>
      </c>
      <c r="B1048" s="6" t="s">
        <v>4216</v>
      </c>
      <c r="C1048" s="6" t="s">
        <v>4217</v>
      </c>
      <c r="D1048" s="6"/>
      <c r="E1048" s="6" t="s">
        <v>2747</v>
      </c>
      <c r="F1048" s="3">
        <v>2009</v>
      </c>
      <c r="G1048" s="6" t="s">
        <v>4554</v>
      </c>
    </row>
    <row r="1049" spans="1:7" x14ac:dyDescent="0.25">
      <c r="A1049" s="3" t="s">
        <v>52</v>
      </c>
      <c r="B1049" s="22" t="s">
        <v>4852</v>
      </c>
      <c r="C1049" s="6" t="s">
        <v>4853</v>
      </c>
      <c r="D1049" s="6"/>
      <c r="E1049" s="6" t="s">
        <v>2908</v>
      </c>
      <c r="F1049" s="3">
        <v>2013</v>
      </c>
      <c r="G1049" s="6" t="s">
        <v>4854</v>
      </c>
    </row>
    <row r="1050" spans="1:7" x14ac:dyDescent="0.25">
      <c r="A1050" s="3" t="s">
        <v>52</v>
      </c>
      <c r="B1050" s="22" t="s">
        <v>611</v>
      </c>
      <c r="C1050" s="6" t="s">
        <v>2755</v>
      </c>
      <c r="D1050" s="6" t="s">
        <v>4859</v>
      </c>
      <c r="E1050" s="6" t="s">
        <v>2908</v>
      </c>
      <c r="F1050" s="3">
        <v>2013</v>
      </c>
      <c r="G1050" s="6" t="s">
        <v>4860</v>
      </c>
    </row>
    <row r="1051" spans="1:7" x14ac:dyDescent="0.25">
      <c r="A1051" s="30" t="s">
        <v>245</v>
      </c>
      <c r="B1051" s="31" t="s">
        <v>5100</v>
      </c>
      <c r="C1051" s="32" t="s">
        <v>3591</v>
      </c>
      <c r="D1051" s="32"/>
      <c r="E1051" s="32" t="s">
        <v>2747</v>
      </c>
      <c r="F1051" s="30">
        <v>2015</v>
      </c>
      <c r="G1051" s="23" t="s">
        <v>5101</v>
      </c>
    </row>
    <row r="1052" spans="1:7" x14ac:dyDescent="0.25">
      <c r="A1052" s="30" t="s">
        <v>52</v>
      </c>
      <c r="B1052" s="31" t="s">
        <v>1028</v>
      </c>
      <c r="C1052" s="32" t="s">
        <v>3939</v>
      </c>
      <c r="D1052" s="32"/>
      <c r="E1052" s="32" t="s">
        <v>2747</v>
      </c>
      <c r="F1052" s="30">
        <v>2017</v>
      </c>
      <c r="G1052" s="12" t="s">
        <v>5198</v>
      </c>
    </row>
    <row r="1053" spans="1:7" x14ac:dyDescent="0.25">
      <c r="A1053" s="30" t="s">
        <v>52</v>
      </c>
      <c r="B1053" s="31" t="s">
        <v>5226</v>
      </c>
      <c r="C1053" s="32" t="s">
        <v>5227</v>
      </c>
      <c r="D1053" s="32"/>
      <c r="E1053" s="32" t="s">
        <v>2747</v>
      </c>
      <c r="F1053" s="30">
        <v>2018</v>
      </c>
      <c r="G1053" s="23" t="s">
        <v>5228</v>
      </c>
    </row>
    <row r="1054" spans="1:7" ht="15.75" x14ac:dyDescent="0.25">
      <c r="A1054" s="35" t="s">
        <v>52</v>
      </c>
      <c r="B1054" s="36" t="s">
        <v>5316</v>
      </c>
      <c r="C1054" s="36" t="s">
        <v>5317</v>
      </c>
      <c r="D1054" s="36" t="s">
        <v>5318</v>
      </c>
      <c r="E1054" s="36" t="s">
        <v>2747</v>
      </c>
      <c r="F1054" s="35">
        <v>2019</v>
      </c>
      <c r="G1054" s="37" t="s">
        <v>5319</v>
      </c>
    </row>
    <row r="1055" spans="1:7" ht="15.75" x14ac:dyDescent="0.25">
      <c r="A1055" s="43" t="s">
        <v>245</v>
      </c>
      <c r="B1055" s="42" t="s">
        <v>4852</v>
      </c>
      <c r="C1055" s="38" t="s">
        <v>4853</v>
      </c>
      <c r="D1055" s="45"/>
      <c r="E1055" s="38" t="s">
        <v>2747</v>
      </c>
      <c r="F1055" s="43">
        <v>2021</v>
      </c>
      <c r="G1055" s="42" t="s">
        <v>5429</v>
      </c>
    </row>
    <row r="1056" spans="1:7" ht="15.75" x14ac:dyDescent="0.25">
      <c r="A1056" s="40" t="s">
        <v>245</v>
      </c>
      <c r="B1056" s="46" t="s">
        <v>5461</v>
      </c>
      <c r="C1056" s="41" t="s">
        <v>2289</v>
      </c>
      <c r="D1056" s="41" t="s">
        <v>5462</v>
      </c>
      <c r="E1056" s="41" t="s">
        <v>2747</v>
      </c>
      <c r="F1056" s="43">
        <v>2021</v>
      </c>
      <c r="G1056" s="42" t="s">
        <v>5463</v>
      </c>
    </row>
    <row r="1057" spans="1:7" ht="15.75" x14ac:dyDescent="0.25">
      <c r="A1057" s="40" t="s">
        <v>245</v>
      </c>
      <c r="B1057" s="45" t="s">
        <v>5477</v>
      </c>
      <c r="C1057" s="41" t="s">
        <v>1437</v>
      </c>
      <c r="D1057" s="41" t="s">
        <v>620</v>
      </c>
      <c r="E1057" s="41" t="s">
        <v>2747</v>
      </c>
      <c r="F1057" s="40">
        <v>2022</v>
      </c>
      <c r="G1057" s="38" t="s">
        <v>5478</v>
      </c>
    </row>
    <row r="1059" spans="1:7" x14ac:dyDescent="0.25">
      <c r="A1059" s="3" t="s">
        <v>79</v>
      </c>
      <c r="B1059" s="6" t="s">
        <v>422</v>
      </c>
      <c r="C1059" s="6" t="s">
        <v>423</v>
      </c>
      <c r="D1059" s="6"/>
      <c r="E1059" s="6" t="s">
        <v>424</v>
      </c>
      <c r="F1059" s="3">
        <v>1949</v>
      </c>
      <c r="G1059" s="6" t="s">
        <v>425</v>
      </c>
    </row>
    <row r="1060" spans="1:7" x14ac:dyDescent="0.25">
      <c r="A1060" s="3" t="s">
        <v>79</v>
      </c>
      <c r="B1060" s="6" t="s">
        <v>462</v>
      </c>
      <c r="C1060" s="6" t="s">
        <v>463</v>
      </c>
      <c r="D1060" s="6"/>
      <c r="E1060" s="6" t="s">
        <v>424</v>
      </c>
      <c r="F1060" s="3">
        <v>1950</v>
      </c>
      <c r="G1060" s="6" t="s">
        <v>464</v>
      </c>
    </row>
    <row r="1061" spans="1:7" x14ac:dyDescent="0.25">
      <c r="A1061" s="3" t="s">
        <v>6</v>
      </c>
      <c r="B1061" s="6" t="s">
        <v>106</v>
      </c>
      <c r="C1061" s="6" t="s">
        <v>426</v>
      </c>
      <c r="D1061" s="6" t="s">
        <v>427</v>
      </c>
      <c r="E1061" s="6" t="s">
        <v>428</v>
      </c>
      <c r="F1061" s="3">
        <v>1949</v>
      </c>
      <c r="G1061" s="6" t="s">
        <v>429</v>
      </c>
    </row>
    <row r="1062" spans="1:7" x14ac:dyDescent="0.25">
      <c r="A1062" s="3"/>
      <c r="B1062" s="6"/>
      <c r="C1062" s="6"/>
      <c r="D1062" s="6"/>
      <c r="E1062" s="6"/>
      <c r="F1062" s="3"/>
      <c r="G1062" s="6"/>
    </row>
    <row r="1063" spans="1:7" x14ac:dyDescent="0.25">
      <c r="A1063" s="3" t="s">
        <v>52</v>
      </c>
      <c r="B1063" s="6" t="s">
        <v>719</v>
      </c>
      <c r="C1063" s="6" t="s">
        <v>578</v>
      </c>
      <c r="D1063" s="6" t="s">
        <v>882</v>
      </c>
      <c r="E1063" s="6" t="s">
        <v>3297</v>
      </c>
      <c r="F1063" s="3">
        <v>1995</v>
      </c>
      <c r="G1063" s="6" t="s">
        <v>3298</v>
      </c>
    </row>
    <row r="1064" spans="1:7" x14ac:dyDescent="0.25">
      <c r="A1064" s="3" t="s">
        <v>52</v>
      </c>
      <c r="B1064" s="6" t="s">
        <v>3534</v>
      </c>
      <c r="C1064" s="6" t="s">
        <v>1192</v>
      </c>
      <c r="D1064" s="6"/>
      <c r="E1064" s="6" t="s">
        <v>3297</v>
      </c>
      <c r="F1064" s="3">
        <v>1998</v>
      </c>
      <c r="G1064" s="6" t="s">
        <v>3535</v>
      </c>
    </row>
    <row r="1065" spans="1:7" x14ac:dyDescent="0.25">
      <c r="A1065" s="3" t="s">
        <v>52</v>
      </c>
      <c r="B1065" s="6" t="s">
        <v>3582</v>
      </c>
      <c r="C1065" s="6" t="s">
        <v>578</v>
      </c>
      <c r="D1065" s="6"/>
      <c r="E1065" s="6" t="s">
        <v>3297</v>
      </c>
      <c r="F1065" s="3">
        <v>1999</v>
      </c>
      <c r="G1065" s="6" t="s">
        <v>3583</v>
      </c>
    </row>
    <row r="1066" spans="1:7" x14ac:dyDescent="0.25">
      <c r="A1066" s="3" t="s">
        <v>52</v>
      </c>
      <c r="B1066" s="6" t="s">
        <v>3852</v>
      </c>
      <c r="C1066" s="6" t="s">
        <v>3667</v>
      </c>
      <c r="D1066" s="6" t="s">
        <v>487</v>
      </c>
      <c r="E1066" s="6" t="s">
        <v>3297</v>
      </c>
      <c r="F1066" s="3">
        <v>2002</v>
      </c>
      <c r="G1066" s="6" t="s">
        <v>3853</v>
      </c>
    </row>
    <row r="1067" spans="1:7" x14ac:dyDescent="0.25">
      <c r="A1067" s="3" t="s">
        <v>52</v>
      </c>
      <c r="B1067" s="6" t="s">
        <v>3962</v>
      </c>
      <c r="C1067" s="6" t="s">
        <v>3963</v>
      </c>
      <c r="D1067" s="6" t="s">
        <v>774</v>
      </c>
      <c r="E1067" s="6" t="s">
        <v>3297</v>
      </c>
      <c r="F1067" s="3">
        <v>2003</v>
      </c>
      <c r="G1067" s="6" t="s">
        <v>3964</v>
      </c>
    </row>
    <row r="1068" spans="1:7" x14ac:dyDescent="0.25">
      <c r="A1068" s="3" t="s">
        <v>52</v>
      </c>
      <c r="B1068" s="6" t="s">
        <v>628</v>
      </c>
      <c r="C1068" s="6" t="s">
        <v>4102</v>
      </c>
      <c r="D1068" s="6" t="s">
        <v>923</v>
      </c>
      <c r="E1068" s="6" t="s">
        <v>3297</v>
      </c>
      <c r="F1068" s="3">
        <v>2004</v>
      </c>
      <c r="G1068" s="6" t="s">
        <v>4103</v>
      </c>
    </row>
    <row r="1069" spans="1:7" x14ac:dyDescent="0.25">
      <c r="A1069" s="3" t="s">
        <v>52</v>
      </c>
      <c r="B1069" s="6" t="s">
        <v>4184</v>
      </c>
      <c r="C1069" s="6" t="s">
        <v>4185</v>
      </c>
      <c r="D1069" s="6" t="s">
        <v>417</v>
      </c>
      <c r="E1069" s="6" t="s">
        <v>3297</v>
      </c>
      <c r="F1069" s="3">
        <v>2005</v>
      </c>
      <c r="G1069" s="6" t="s">
        <v>4186</v>
      </c>
    </row>
    <row r="1070" spans="1:7" x14ac:dyDescent="0.25">
      <c r="A1070" s="3" t="s">
        <v>52</v>
      </c>
      <c r="B1070" s="6" t="s">
        <v>4202</v>
      </c>
      <c r="C1070" s="6" t="s">
        <v>101</v>
      </c>
      <c r="D1070" s="6" t="s">
        <v>8</v>
      </c>
      <c r="E1070" s="6" t="s">
        <v>3297</v>
      </c>
      <c r="F1070" s="3">
        <v>2005</v>
      </c>
      <c r="G1070" s="6" t="s">
        <v>4203</v>
      </c>
    </row>
    <row r="1071" spans="1:7" x14ac:dyDescent="0.25">
      <c r="A1071" s="3" t="s">
        <v>52</v>
      </c>
      <c r="B1071" s="6" t="s">
        <v>4265</v>
      </c>
      <c r="C1071" s="6" t="s">
        <v>2325</v>
      </c>
      <c r="D1071" s="6" t="s">
        <v>417</v>
      </c>
      <c r="E1071" s="6" t="s">
        <v>3297</v>
      </c>
      <c r="F1071" s="3">
        <v>2006</v>
      </c>
      <c r="G1071" s="6" t="s">
        <v>4266</v>
      </c>
    </row>
    <row r="1072" spans="1:7" x14ac:dyDescent="0.25">
      <c r="A1072" s="3" t="s">
        <v>52</v>
      </c>
      <c r="B1072" s="6" t="s">
        <v>745</v>
      </c>
      <c r="C1072" s="6" t="s">
        <v>4282</v>
      </c>
      <c r="D1072" s="6" t="s">
        <v>487</v>
      </c>
      <c r="E1072" s="6" t="s">
        <v>3297</v>
      </c>
      <c r="F1072" s="3">
        <v>2006</v>
      </c>
      <c r="G1072" s="6" t="s">
        <v>4283</v>
      </c>
    </row>
    <row r="1073" spans="1:7" x14ac:dyDescent="0.25">
      <c r="A1073" s="3" t="s">
        <v>52</v>
      </c>
      <c r="B1073" s="6" t="s">
        <v>4386</v>
      </c>
      <c r="C1073" s="6" t="s">
        <v>1345</v>
      </c>
      <c r="D1073" s="6" t="s">
        <v>774</v>
      </c>
      <c r="E1073" s="6" t="s">
        <v>3297</v>
      </c>
      <c r="F1073" s="3">
        <v>2007</v>
      </c>
      <c r="G1073" s="6" t="s">
        <v>4387</v>
      </c>
    </row>
    <row r="1074" spans="1:7" x14ac:dyDescent="0.25">
      <c r="A1074" s="3" t="s">
        <v>52</v>
      </c>
      <c r="B1074" s="6" t="s">
        <v>4431</v>
      </c>
      <c r="C1074" s="6" t="s">
        <v>4432</v>
      </c>
      <c r="D1074" s="6"/>
      <c r="E1074" s="6" t="s">
        <v>3297</v>
      </c>
      <c r="F1074" s="3">
        <v>2008</v>
      </c>
      <c r="G1074" s="6" t="s">
        <v>4433</v>
      </c>
    </row>
    <row r="1075" spans="1:7" x14ac:dyDescent="0.25">
      <c r="A1075" s="3" t="s">
        <v>52</v>
      </c>
      <c r="B1075" s="6" t="s">
        <v>170</v>
      </c>
      <c r="C1075" s="6" t="s">
        <v>4613</v>
      </c>
      <c r="D1075" s="6"/>
      <c r="E1075" s="6" t="s">
        <v>3297</v>
      </c>
      <c r="F1075" s="3">
        <v>2010</v>
      </c>
      <c r="G1075" s="6" t="s">
        <v>4614</v>
      </c>
    </row>
    <row r="1076" spans="1:7" x14ac:dyDescent="0.25">
      <c r="A1076" s="3" t="s">
        <v>52</v>
      </c>
      <c r="B1076" s="6" t="s">
        <v>4659</v>
      </c>
      <c r="C1076" s="6" t="s">
        <v>3350</v>
      </c>
      <c r="D1076" s="6" t="s">
        <v>463</v>
      </c>
      <c r="E1076" s="6" t="s">
        <v>3297</v>
      </c>
      <c r="F1076" s="3">
        <v>2011</v>
      </c>
      <c r="G1076" s="6" t="s">
        <v>4660</v>
      </c>
    </row>
    <row r="1077" spans="1:7" x14ac:dyDescent="0.25">
      <c r="A1077" s="34" t="s">
        <v>52</v>
      </c>
      <c r="B1077" s="31" t="s">
        <v>5193</v>
      </c>
      <c r="C1077" s="32" t="s">
        <v>3730</v>
      </c>
      <c r="D1077" s="32" t="s">
        <v>467</v>
      </c>
      <c r="E1077" s="32" t="s">
        <v>3297</v>
      </c>
      <c r="F1077" s="30">
        <v>2017</v>
      </c>
      <c r="G1077" s="23" t="s">
        <v>5194</v>
      </c>
    </row>
    <row r="1078" spans="1:7" x14ac:dyDescent="0.25">
      <c r="A1078" s="30" t="s">
        <v>52</v>
      </c>
      <c r="B1078" s="31" t="s">
        <v>5265</v>
      </c>
      <c r="C1078" s="32" t="s">
        <v>5266</v>
      </c>
      <c r="D1078" s="32" t="s">
        <v>101</v>
      </c>
      <c r="E1078" s="32" t="s">
        <v>3297</v>
      </c>
      <c r="F1078" s="30">
        <v>2018</v>
      </c>
      <c r="G1078" s="23" t="s">
        <v>5267</v>
      </c>
    </row>
    <row r="1079" spans="1:7" x14ac:dyDescent="0.25">
      <c r="A1079" s="30"/>
      <c r="B1079" s="31"/>
      <c r="C1079" s="32"/>
      <c r="D1079" s="32"/>
      <c r="E1079" s="32"/>
      <c r="F1079" s="30"/>
      <c r="G1079" s="23"/>
    </row>
    <row r="1080" spans="1:7" x14ac:dyDescent="0.25">
      <c r="A1080" s="3" t="s">
        <v>52</v>
      </c>
      <c r="B1080" s="18" t="s">
        <v>2761</v>
      </c>
      <c r="C1080" s="22" t="s">
        <v>2440</v>
      </c>
      <c r="D1080" s="22" t="s">
        <v>803</v>
      </c>
      <c r="E1080" s="22" t="s">
        <v>1701</v>
      </c>
      <c r="F1080" s="3">
        <v>1989</v>
      </c>
      <c r="G1080" s="6" t="s">
        <v>2762</v>
      </c>
    </row>
    <row r="1081" spans="1:7" x14ac:dyDescent="0.25">
      <c r="A1081" s="3" t="s">
        <v>245</v>
      </c>
      <c r="B1081" s="6" t="s">
        <v>2761</v>
      </c>
      <c r="C1081" s="6" t="s">
        <v>2440</v>
      </c>
      <c r="D1081" s="6" t="s">
        <v>803</v>
      </c>
      <c r="E1081" s="6" t="s">
        <v>1701</v>
      </c>
      <c r="F1081" s="3">
        <v>1994</v>
      </c>
      <c r="G1081" s="6" t="s">
        <v>3254</v>
      </c>
    </row>
    <row r="1082" spans="1:7" x14ac:dyDescent="0.25">
      <c r="A1082" s="3" t="s">
        <v>52</v>
      </c>
      <c r="B1082" s="6" t="s">
        <v>3266</v>
      </c>
      <c r="C1082" s="6" t="s">
        <v>3267</v>
      </c>
      <c r="D1082" s="6" t="s">
        <v>1994</v>
      </c>
      <c r="E1082" s="6" t="s">
        <v>1701</v>
      </c>
      <c r="F1082" s="3">
        <v>1995</v>
      </c>
      <c r="G1082" s="6" t="s">
        <v>3268</v>
      </c>
    </row>
    <row r="1083" spans="1:7" x14ac:dyDescent="0.25">
      <c r="A1083" s="3" t="s">
        <v>52</v>
      </c>
      <c r="B1083" s="6" t="s">
        <v>3441</v>
      </c>
      <c r="C1083" s="6" t="s">
        <v>309</v>
      </c>
      <c r="D1083" s="6" t="s">
        <v>520</v>
      </c>
      <c r="E1083" s="6" t="s">
        <v>1701</v>
      </c>
      <c r="F1083" s="3">
        <v>1997</v>
      </c>
      <c r="G1083" s="6" t="s">
        <v>3442</v>
      </c>
    </row>
    <row r="1084" spans="1:7" x14ac:dyDescent="0.25">
      <c r="A1084" s="3" t="s">
        <v>245</v>
      </c>
      <c r="B1084" s="6" t="s">
        <v>105</v>
      </c>
      <c r="C1084" s="6" t="s">
        <v>2107</v>
      </c>
      <c r="D1084" s="6"/>
      <c r="E1084" s="6" t="s">
        <v>1701</v>
      </c>
      <c r="F1084" s="3">
        <v>1998</v>
      </c>
      <c r="G1084" s="6" t="s">
        <v>3565</v>
      </c>
    </row>
    <row r="1085" spans="1:7" x14ac:dyDescent="0.25">
      <c r="A1085" s="3" t="s">
        <v>52</v>
      </c>
      <c r="B1085" s="6" t="s">
        <v>3666</v>
      </c>
      <c r="C1085" s="6" t="s">
        <v>3667</v>
      </c>
      <c r="D1085" s="6" t="s">
        <v>1192</v>
      </c>
      <c r="E1085" s="6" t="s">
        <v>1701</v>
      </c>
      <c r="F1085" s="3">
        <v>2000</v>
      </c>
      <c r="G1085" s="6" t="s">
        <v>3668</v>
      </c>
    </row>
    <row r="1086" spans="1:7" x14ac:dyDescent="0.25">
      <c r="A1086" s="3"/>
      <c r="B1086" s="6"/>
      <c r="C1086" s="6"/>
      <c r="D1086" s="6"/>
      <c r="E1086" s="6"/>
      <c r="F1086" s="3"/>
      <c r="G1086" s="6"/>
    </row>
    <row r="1087" spans="1:7" x14ac:dyDescent="0.25">
      <c r="A1087" s="3" t="s">
        <v>245</v>
      </c>
      <c r="B1087" s="6" t="s">
        <v>1511</v>
      </c>
      <c r="C1087" s="6" t="s">
        <v>1502</v>
      </c>
      <c r="D1087" s="6"/>
      <c r="E1087" s="6" t="s">
        <v>3246</v>
      </c>
      <c r="F1087" s="3">
        <v>1994</v>
      </c>
      <c r="G1087" s="6" t="s">
        <v>3247</v>
      </c>
    </row>
    <row r="1088" spans="1:7" x14ac:dyDescent="0.25">
      <c r="A1088" s="3"/>
      <c r="B1088" s="6"/>
      <c r="C1088" s="6"/>
      <c r="D1088" s="6"/>
      <c r="E1088" s="6"/>
      <c r="F1088" s="3"/>
      <c r="G1088" s="6"/>
    </row>
    <row r="1089" spans="1:7" x14ac:dyDescent="0.25">
      <c r="A1089" s="3" t="s">
        <v>6</v>
      </c>
      <c r="B1089" s="6" t="s">
        <v>174</v>
      </c>
      <c r="C1089" s="6" t="s">
        <v>175</v>
      </c>
      <c r="D1089" s="6" t="s">
        <v>38</v>
      </c>
      <c r="E1089" s="6" t="s">
        <v>176</v>
      </c>
      <c r="F1089" s="3">
        <v>1931</v>
      </c>
      <c r="G1089" s="6" t="s">
        <v>177</v>
      </c>
    </row>
    <row r="1090" spans="1:7" x14ac:dyDescent="0.25">
      <c r="A1090" s="3"/>
      <c r="B1090" s="6"/>
      <c r="C1090" s="6"/>
      <c r="D1090" s="6"/>
      <c r="E1090" s="6"/>
      <c r="F1090" s="3"/>
      <c r="G1090" s="6"/>
    </row>
    <row r="1091" spans="1:7" x14ac:dyDescent="0.25">
      <c r="A1091" s="3" t="s">
        <v>52</v>
      </c>
      <c r="B1091" s="18" t="s">
        <v>2628</v>
      </c>
      <c r="C1091" s="22" t="s">
        <v>591</v>
      </c>
      <c r="D1091" s="22" t="s">
        <v>2629</v>
      </c>
      <c r="E1091" s="22" t="s">
        <v>799</v>
      </c>
      <c r="F1091" s="3">
        <v>1987</v>
      </c>
      <c r="G1091" s="6" t="s">
        <v>2630</v>
      </c>
    </row>
    <row r="1092" spans="1:7" x14ac:dyDescent="0.25">
      <c r="A1092" s="3" t="s">
        <v>245</v>
      </c>
      <c r="B1092" s="18" t="s">
        <v>2804</v>
      </c>
      <c r="C1092" s="22" t="s">
        <v>2805</v>
      </c>
      <c r="D1092" s="22" t="s">
        <v>2806</v>
      </c>
      <c r="E1092" s="22" t="s">
        <v>799</v>
      </c>
      <c r="F1092" s="3">
        <v>1989</v>
      </c>
      <c r="G1092" s="23" t="s">
        <v>2807</v>
      </c>
    </row>
    <row r="1093" spans="1:7" x14ac:dyDescent="0.25">
      <c r="A1093" s="3" t="s">
        <v>52</v>
      </c>
      <c r="B1093" s="18" t="s">
        <v>2892</v>
      </c>
      <c r="C1093" s="22" t="s">
        <v>101</v>
      </c>
      <c r="D1093" s="22" t="s">
        <v>165</v>
      </c>
      <c r="E1093" s="22" t="s">
        <v>799</v>
      </c>
      <c r="F1093" s="3">
        <v>1991</v>
      </c>
      <c r="G1093" s="6" t="s">
        <v>2893</v>
      </c>
    </row>
    <row r="1094" spans="1:7" x14ac:dyDescent="0.25">
      <c r="A1094" s="3" t="s">
        <v>52</v>
      </c>
      <c r="B1094" s="22" t="s">
        <v>2961</v>
      </c>
      <c r="C1094" s="22" t="s">
        <v>2962</v>
      </c>
      <c r="D1094" s="18"/>
      <c r="E1094" s="18" t="s">
        <v>799</v>
      </c>
      <c r="F1094" s="3">
        <v>1992</v>
      </c>
      <c r="G1094" s="6" t="s">
        <v>2963</v>
      </c>
    </row>
    <row r="1095" spans="1:7" x14ac:dyDescent="0.25">
      <c r="A1095" s="3" t="s">
        <v>52</v>
      </c>
      <c r="B1095" s="22" t="s">
        <v>2972</v>
      </c>
      <c r="C1095" s="22" t="s">
        <v>2821</v>
      </c>
      <c r="D1095" s="18"/>
      <c r="E1095" s="18" t="s">
        <v>799</v>
      </c>
      <c r="F1095" s="3">
        <v>1992</v>
      </c>
      <c r="G1095" s="6" t="s">
        <v>2973</v>
      </c>
    </row>
    <row r="1096" spans="1:7" x14ac:dyDescent="0.25">
      <c r="A1096" s="3" t="s">
        <v>52</v>
      </c>
      <c r="B1096" s="6" t="s">
        <v>3048</v>
      </c>
      <c r="C1096" s="6" t="s">
        <v>2626</v>
      </c>
      <c r="D1096" s="6" t="s">
        <v>3049</v>
      </c>
      <c r="E1096" s="6" t="s">
        <v>799</v>
      </c>
      <c r="F1096" s="3">
        <v>1993</v>
      </c>
      <c r="G1096" s="6" t="s">
        <v>3050</v>
      </c>
    </row>
    <row r="1097" spans="1:7" x14ac:dyDescent="0.25">
      <c r="A1097" s="3" t="s">
        <v>52</v>
      </c>
      <c r="B1097" s="6" t="s">
        <v>3071</v>
      </c>
      <c r="C1097" s="6" t="s">
        <v>2575</v>
      </c>
      <c r="D1097" s="6" t="s">
        <v>774</v>
      </c>
      <c r="E1097" s="6" t="s">
        <v>799</v>
      </c>
      <c r="F1097" s="3">
        <v>1993</v>
      </c>
      <c r="G1097" s="6" t="s">
        <v>3072</v>
      </c>
    </row>
    <row r="1098" spans="1:7" x14ac:dyDescent="0.25">
      <c r="A1098" s="3" t="s">
        <v>52</v>
      </c>
      <c r="B1098" s="6" t="s">
        <v>3165</v>
      </c>
      <c r="C1098" s="6" t="s">
        <v>2821</v>
      </c>
      <c r="D1098" s="6" t="s">
        <v>417</v>
      </c>
      <c r="E1098" s="6" t="s">
        <v>799</v>
      </c>
      <c r="F1098" s="3">
        <v>1994</v>
      </c>
      <c r="G1098" s="6" t="s">
        <v>3166</v>
      </c>
    </row>
    <row r="1099" spans="1:7" x14ac:dyDescent="0.25">
      <c r="A1099" s="3" t="s">
        <v>245</v>
      </c>
      <c r="B1099" s="6" t="s">
        <v>422</v>
      </c>
      <c r="C1099" s="6" t="s">
        <v>3257</v>
      </c>
      <c r="D1099" s="6"/>
      <c r="E1099" s="6" t="s">
        <v>799</v>
      </c>
      <c r="F1099" s="3">
        <v>1994</v>
      </c>
      <c r="G1099" s="6" t="s">
        <v>3258</v>
      </c>
    </row>
    <row r="1100" spans="1:7" x14ac:dyDescent="0.25">
      <c r="A1100" s="3" t="s">
        <v>52</v>
      </c>
      <c r="B1100" s="6" t="s">
        <v>3261</v>
      </c>
      <c r="C1100" s="6" t="s">
        <v>2253</v>
      </c>
      <c r="D1100" s="6" t="s">
        <v>3262</v>
      </c>
      <c r="E1100" s="6" t="s">
        <v>799</v>
      </c>
      <c r="F1100" s="3">
        <v>1995</v>
      </c>
      <c r="G1100" s="6" t="s">
        <v>3263</v>
      </c>
    </row>
    <row r="1101" spans="1:7" x14ac:dyDescent="0.25">
      <c r="A1101" s="3" t="s">
        <v>245</v>
      </c>
      <c r="B1101" s="6" t="s">
        <v>2599</v>
      </c>
      <c r="C1101" s="6" t="s">
        <v>506</v>
      </c>
      <c r="D1101" s="6" t="s">
        <v>377</v>
      </c>
      <c r="E1101" s="6" t="s">
        <v>799</v>
      </c>
      <c r="F1101" s="3">
        <v>1995</v>
      </c>
      <c r="G1101" s="6" t="s">
        <v>3331</v>
      </c>
    </row>
    <row r="1102" spans="1:7" x14ac:dyDescent="0.25">
      <c r="A1102" s="3" t="s">
        <v>245</v>
      </c>
      <c r="B1102" s="6" t="s">
        <v>3570</v>
      </c>
      <c r="C1102" s="6" t="s">
        <v>506</v>
      </c>
      <c r="D1102" s="6" t="s">
        <v>520</v>
      </c>
      <c r="E1102" s="6" t="s">
        <v>799</v>
      </c>
      <c r="F1102" s="3">
        <v>1998</v>
      </c>
      <c r="G1102" s="23" t="s">
        <v>3571</v>
      </c>
    </row>
    <row r="1103" spans="1:7" x14ac:dyDescent="0.25">
      <c r="A1103" s="3" t="s">
        <v>52</v>
      </c>
      <c r="B1103" s="6" t="s">
        <v>3701</v>
      </c>
      <c r="C1103" s="6" t="s">
        <v>3269</v>
      </c>
      <c r="D1103" s="6" t="s">
        <v>17</v>
      </c>
      <c r="E1103" s="6" t="s">
        <v>799</v>
      </c>
      <c r="F1103" s="3">
        <v>2000</v>
      </c>
      <c r="G1103" s="6" t="s">
        <v>3702</v>
      </c>
    </row>
    <row r="1104" spans="1:7" x14ac:dyDescent="0.25">
      <c r="A1104" s="3" t="s">
        <v>52</v>
      </c>
      <c r="B1104" s="6" t="s">
        <v>3761</v>
      </c>
      <c r="C1104" s="6" t="s">
        <v>2345</v>
      </c>
      <c r="D1104" s="6" t="s">
        <v>1509</v>
      </c>
      <c r="E1104" s="6" t="s">
        <v>799</v>
      </c>
      <c r="F1104" s="3">
        <v>2001</v>
      </c>
      <c r="G1104" s="6" t="s">
        <v>3762</v>
      </c>
    </row>
    <row r="1105" spans="1:7" x14ac:dyDescent="0.25">
      <c r="A1105" s="3" t="s">
        <v>52</v>
      </c>
      <c r="B1105" s="6" t="s">
        <v>3911</v>
      </c>
      <c r="C1105" s="6" t="s">
        <v>3912</v>
      </c>
      <c r="D1105" s="6" t="s">
        <v>1176</v>
      </c>
      <c r="E1105" s="6" t="s">
        <v>799</v>
      </c>
      <c r="F1105" s="3">
        <v>2002</v>
      </c>
      <c r="G1105" s="6" t="s">
        <v>3913</v>
      </c>
    </row>
    <row r="1106" spans="1:7" x14ac:dyDescent="0.25">
      <c r="A1106" s="3" t="s">
        <v>52</v>
      </c>
      <c r="B1106" s="6" t="s">
        <v>1505</v>
      </c>
      <c r="C1106" s="6" t="s">
        <v>2554</v>
      </c>
      <c r="D1106" s="6" t="s">
        <v>463</v>
      </c>
      <c r="E1106" s="6" t="s">
        <v>799</v>
      </c>
      <c r="F1106" s="3">
        <v>2004</v>
      </c>
      <c r="G1106" s="6" t="s">
        <v>4083</v>
      </c>
    </row>
    <row r="1107" spans="1:7" x14ac:dyDescent="0.25">
      <c r="A1107" s="3" t="s">
        <v>52</v>
      </c>
      <c r="B1107" s="6" t="s">
        <v>4088</v>
      </c>
      <c r="C1107" s="6" t="s">
        <v>896</v>
      </c>
      <c r="D1107" s="6" t="s">
        <v>239</v>
      </c>
      <c r="E1107" s="6" t="s">
        <v>799</v>
      </c>
      <c r="F1107" s="3">
        <v>2004</v>
      </c>
      <c r="G1107" s="6" t="s">
        <v>4089</v>
      </c>
    </row>
    <row r="1108" spans="1:7" x14ac:dyDescent="0.25">
      <c r="A1108" s="3" t="s">
        <v>52</v>
      </c>
      <c r="B1108" s="6" t="s">
        <v>4175</v>
      </c>
      <c r="C1108" s="6" t="s">
        <v>3112</v>
      </c>
      <c r="D1108" s="6" t="s">
        <v>520</v>
      </c>
      <c r="E1108" s="6" t="s">
        <v>799</v>
      </c>
      <c r="F1108" s="3">
        <v>2005</v>
      </c>
      <c r="G1108" s="6" t="s">
        <v>4176</v>
      </c>
    </row>
    <row r="1109" spans="1:7" x14ac:dyDescent="0.25">
      <c r="A1109" s="3" t="s">
        <v>52</v>
      </c>
      <c r="B1109" s="6" t="s">
        <v>4227</v>
      </c>
      <c r="C1109" s="6" t="s">
        <v>578</v>
      </c>
      <c r="D1109" s="6" t="s">
        <v>435</v>
      </c>
      <c r="E1109" s="6" t="s">
        <v>799</v>
      </c>
      <c r="F1109" s="3">
        <v>2005</v>
      </c>
      <c r="G1109" s="6" t="s">
        <v>4228</v>
      </c>
    </row>
    <row r="1110" spans="1:7" x14ac:dyDescent="0.25">
      <c r="A1110" s="3" t="s">
        <v>245</v>
      </c>
      <c r="B1110" s="6" t="s">
        <v>4317</v>
      </c>
      <c r="C1110" s="6" t="s">
        <v>1707</v>
      </c>
      <c r="D1110" s="6" t="s">
        <v>417</v>
      </c>
      <c r="E1110" s="6" t="s">
        <v>799</v>
      </c>
      <c r="F1110" s="3">
        <v>2006</v>
      </c>
      <c r="G1110" s="6" t="s">
        <v>4318</v>
      </c>
    </row>
    <row r="1111" spans="1:7" x14ac:dyDescent="0.25">
      <c r="A1111" s="3" t="s">
        <v>52</v>
      </c>
      <c r="B1111" s="6" t="s">
        <v>4337</v>
      </c>
      <c r="C1111" s="6" t="s">
        <v>2107</v>
      </c>
      <c r="D1111" s="6" t="s">
        <v>463</v>
      </c>
      <c r="E1111" s="6" t="s">
        <v>799</v>
      </c>
      <c r="F1111" s="3">
        <v>2007</v>
      </c>
      <c r="G1111" s="6" t="s">
        <v>4338</v>
      </c>
    </row>
    <row r="1112" spans="1:7" x14ac:dyDescent="0.25">
      <c r="A1112" s="3" t="s">
        <v>52</v>
      </c>
      <c r="B1112" s="6" t="s">
        <v>4542</v>
      </c>
      <c r="C1112" s="6" t="s">
        <v>380</v>
      </c>
      <c r="D1112" s="6"/>
      <c r="E1112" s="6" t="s">
        <v>799</v>
      </c>
      <c r="F1112" s="3">
        <v>2009</v>
      </c>
      <c r="G1112" s="6" t="s">
        <v>4543</v>
      </c>
    </row>
    <row r="1113" spans="1:7" x14ac:dyDescent="0.25">
      <c r="A1113" s="3" t="s">
        <v>52</v>
      </c>
      <c r="B1113" s="6" t="s">
        <v>4651</v>
      </c>
      <c r="C1113" s="6" t="s">
        <v>506</v>
      </c>
      <c r="D1113" s="6" t="s">
        <v>416</v>
      </c>
      <c r="E1113" s="6" t="s">
        <v>799</v>
      </c>
      <c r="F1113" s="3">
        <v>2011</v>
      </c>
      <c r="G1113" s="6" t="s">
        <v>4652</v>
      </c>
    </row>
    <row r="1114" spans="1:7" x14ac:dyDescent="0.25">
      <c r="A1114" s="3" t="s">
        <v>52</v>
      </c>
      <c r="B1114" s="22" t="s">
        <v>4769</v>
      </c>
      <c r="C1114" s="6" t="s">
        <v>4770</v>
      </c>
      <c r="D1114" s="6" t="s">
        <v>4771</v>
      </c>
      <c r="E1114" s="6" t="s">
        <v>799</v>
      </c>
      <c r="F1114" s="3">
        <v>2012</v>
      </c>
      <c r="G1114" s="6" t="s">
        <v>4772</v>
      </c>
    </row>
    <row r="1115" spans="1:7" x14ac:dyDescent="0.25">
      <c r="A1115" s="3" t="s">
        <v>245</v>
      </c>
      <c r="B1115" s="22" t="s">
        <v>2195</v>
      </c>
      <c r="C1115" s="6" t="s">
        <v>4824</v>
      </c>
      <c r="D1115" s="6" t="s">
        <v>4825</v>
      </c>
      <c r="E1115" s="6" t="s">
        <v>799</v>
      </c>
      <c r="F1115" s="3">
        <v>2012</v>
      </c>
      <c r="G1115" s="6" t="s">
        <v>4826</v>
      </c>
    </row>
    <row r="1116" spans="1:7" x14ac:dyDescent="0.25">
      <c r="A1116" s="3" t="s">
        <v>52</v>
      </c>
      <c r="B1116" s="22" t="s">
        <v>715</v>
      </c>
      <c r="C1116" s="6" t="s">
        <v>4897</v>
      </c>
      <c r="D1116" s="6" t="s">
        <v>4898</v>
      </c>
      <c r="E1116" s="6" t="s">
        <v>799</v>
      </c>
      <c r="F1116" s="3">
        <v>2013</v>
      </c>
      <c r="G1116" s="6" t="s">
        <v>4899</v>
      </c>
    </row>
    <row r="1117" spans="1:7" x14ac:dyDescent="0.25">
      <c r="A1117" s="24" t="s">
        <v>52</v>
      </c>
      <c r="B1117" s="25" t="s">
        <v>101</v>
      </c>
      <c r="C1117" s="26" t="s">
        <v>2882</v>
      </c>
      <c r="D1117" s="26" t="s">
        <v>4189</v>
      </c>
      <c r="E1117" s="26" t="s">
        <v>799</v>
      </c>
      <c r="F1117" s="24">
        <v>2014</v>
      </c>
      <c r="G1117" s="27" t="s">
        <v>4993</v>
      </c>
    </row>
    <row r="1118" spans="1:7" ht="30" x14ac:dyDescent="0.25">
      <c r="A1118" s="30" t="s">
        <v>245</v>
      </c>
      <c r="B1118" s="31" t="s">
        <v>5138</v>
      </c>
      <c r="C1118" s="32" t="s">
        <v>5139</v>
      </c>
      <c r="D1118" s="32"/>
      <c r="E1118" s="32" t="s">
        <v>799</v>
      </c>
      <c r="F1118" s="30">
        <v>2016</v>
      </c>
      <c r="G1118" s="23" t="s">
        <v>5140</v>
      </c>
    </row>
    <row r="1119" spans="1:7" x14ac:dyDescent="0.25">
      <c r="A1119" s="30" t="s">
        <v>52</v>
      </c>
      <c r="B1119" s="31" t="s">
        <v>5160</v>
      </c>
      <c r="C1119" s="32" t="s">
        <v>821</v>
      </c>
      <c r="D1119" s="32" t="s">
        <v>417</v>
      </c>
      <c r="E1119" s="32" t="s">
        <v>799</v>
      </c>
      <c r="F1119" s="30">
        <v>2017</v>
      </c>
      <c r="G1119" s="23" t="s">
        <v>5162</v>
      </c>
    </row>
    <row r="1120" spans="1:7" x14ac:dyDescent="0.25">
      <c r="A1120" s="30" t="s">
        <v>52</v>
      </c>
      <c r="B1120" s="31" t="s">
        <v>5190</v>
      </c>
      <c r="C1120" s="32" t="s">
        <v>5191</v>
      </c>
      <c r="D1120" s="32" t="s">
        <v>463</v>
      </c>
      <c r="E1120" s="32" t="s">
        <v>799</v>
      </c>
      <c r="F1120" s="30">
        <v>2017</v>
      </c>
      <c r="G1120" s="23" t="s">
        <v>5192</v>
      </c>
    </row>
    <row r="1121" spans="1:7" x14ac:dyDescent="0.25">
      <c r="A1121" s="30" t="s">
        <v>245</v>
      </c>
      <c r="B1121" s="31" t="s">
        <v>5211</v>
      </c>
      <c r="C1121" s="32" t="s">
        <v>4654</v>
      </c>
      <c r="D1121" s="32"/>
      <c r="E1121" s="32" t="s">
        <v>799</v>
      </c>
      <c r="F1121" s="30">
        <v>2017</v>
      </c>
      <c r="G1121" s="23" t="s">
        <v>5212</v>
      </c>
    </row>
    <row r="1122" spans="1:7" x14ac:dyDescent="0.25">
      <c r="A1122" s="30" t="s">
        <v>245</v>
      </c>
      <c r="B1122" s="31" t="s">
        <v>5277</v>
      </c>
      <c r="C1122" s="32" t="s">
        <v>5278</v>
      </c>
      <c r="D1122" s="32"/>
      <c r="E1122" s="32" t="s">
        <v>799</v>
      </c>
      <c r="F1122" s="30">
        <v>2018</v>
      </c>
      <c r="G1122" s="23" t="s">
        <v>5279</v>
      </c>
    </row>
    <row r="1123" spans="1:7" x14ac:dyDescent="0.25">
      <c r="A1123" s="30" t="s">
        <v>245</v>
      </c>
      <c r="B1123" s="31" t="s">
        <v>101</v>
      </c>
      <c r="C1123" s="32" t="s">
        <v>2882</v>
      </c>
      <c r="D1123" s="32" t="s">
        <v>4189</v>
      </c>
      <c r="E1123" s="32" t="s">
        <v>799</v>
      </c>
      <c r="F1123" s="30">
        <v>2018</v>
      </c>
      <c r="G1123" s="23" t="s">
        <v>5280</v>
      </c>
    </row>
    <row r="1124" spans="1:7" x14ac:dyDescent="0.25">
      <c r="A1124" s="3" t="s">
        <v>52</v>
      </c>
      <c r="B1124" s="6" t="s">
        <v>1062</v>
      </c>
      <c r="C1124" s="6" t="s">
        <v>407</v>
      </c>
      <c r="D1124" s="6" t="s">
        <v>4668</v>
      </c>
      <c r="E1124" s="6" t="s">
        <v>4669</v>
      </c>
      <c r="F1124" s="3">
        <v>2011</v>
      </c>
      <c r="G1124" s="6" t="s">
        <v>4670</v>
      </c>
    </row>
    <row r="1126" spans="1:7" ht="15.75" x14ac:dyDescent="0.25">
      <c r="A1126" s="35" t="s">
        <v>52</v>
      </c>
      <c r="B1126" s="36" t="s">
        <v>5306</v>
      </c>
      <c r="C1126" s="36" t="s">
        <v>5307</v>
      </c>
      <c r="D1126" s="36" t="s">
        <v>5308</v>
      </c>
      <c r="E1126" s="36" t="s">
        <v>481</v>
      </c>
      <c r="F1126" s="35">
        <v>2019</v>
      </c>
      <c r="G1126" s="12" t="s">
        <v>5309</v>
      </c>
    </row>
    <row r="1127" spans="1:7" ht="15.75" x14ac:dyDescent="0.25">
      <c r="A1127" s="35" t="s">
        <v>52</v>
      </c>
      <c r="B1127" s="36" t="s">
        <v>5310</v>
      </c>
      <c r="C1127" s="36" t="s">
        <v>3515</v>
      </c>
      <c r="D1127" s="36" t="s">
        <v>5311</v>
      </c>
      <c r="E1127" s="36" t="s">
        <v>481</v>
      </c>
      <c r="F1127" s="35">
        <v>2019</v>
      </c>
      <c r="G1127" s="12" t="s">
        <v>5312</v>
      </c>
    </row>
    <row r="1128" spans="1:7" x14ac:dyDescent="0.25">
      <c r="A1128" s="39" t="s">
        <v>52</v>
      </c>
      <c r="B1128" s="37" t="s">
        <v>3774</v>
      </c>
      <c r="C1128" s="37" t="s">
        <v>3808</v>
      </c>
      <c r="D1128" s="37" t="s">
        <v>1668</v>
      </c>
      <c r="E1128" s="37" t="s">
        <v>481</v>
      </c>
      <c r="F1128" s="39">
        <v>2020</v>
      </c>
      <c r="G1128" s="12" t="s">
        <v>5371</v>
      </c>
    </row>
    <row r="1129" spans="1:7" x14ac:dyDescent="0.25">
      <c r="A1129" s="39"/>
      <c r="B1129" s="37"/>
      <c r="C1129" s="37"/>
      <c r="D1129" s="37"/>
      <c r="E1129" s="37"/>
      <c r="F1129" s="39"/>
      <c r="G1129" s="12"/>
    </row>
    <row r="1130" spans="1:7" x14ac:dyDescent="0.25">
      <c r="A1130" s="3" t="s">
        <v>245</v>
      </c>
      <c r="B1130" s="6" t="s">
        <v>1242</v>
      </c>
      <c r="C1130" s="6" t="s">
        <v>924</v>
      </c>
      <c r="D1130" s="6" t="s">
        <v>466</v>
      </c>
      <c r="E1130" s="6" t="s">
        <v>1243</v>
      </c>
      <c r="F1130" s="3">
        <v>1972</v>
      </c>
      <c r="G1130" s="18" t="s">
        <v>1244</v>
      </c>
    </row>
    <row r="1131" spans="1:7" x14ac:dyDescent="0.25">
      <c r="A1131" s="3" t="s">
        <v>52</v>
      </c>
      <c r="B1131" s="18" t="s">
        <v>2413</v>
      </c>
      <c r="C1131" s="22" t="s">
        <v>2414</v>
      </c>
      <c r="D1131" s="22" t="s">
        <v>620</v>
      </c>
      <c r="E1131" s="22" t="s">
        <v>1243</v>
      </c>
      <c r="F1131" s="3">
        <v>1985</v>
      </c>
      <c r="G1131" s="6" t="s">
        <v>2415</v>
      </c>
    </row>
    <row r="1132" spans="1:7" x14ac:dyDescent="0.25">
      <c r="A1132" s="3" t="s">
        <v>52</v>
      </c>
      <c r="B1132" s="18" t="s">
        <v>2599</v>
      </c>
      <c r="C1132" s="22" t="s">
        <v>506</v>
      </c>
      <c r="D1132" s="22" t="s">
        <v>377</v>
      </c>
      <c r="E1132" s="22" t="s">
        <v>1243</v>
      </c>
      <c r="F1132" s="3">
        <v>1987</v>
      </c>
      <c r="G1132" s="6" t="s">
        <v>2600</v>
      </c>
    </row>
    <row r="1133" spans="1:7" x14ac:dyDescent="0.25">
      <c r="A1133" s="3" t="s">
        <v>245</v>
      </c>
      <c r="B1133" s="6" t="s">
        <v>2068</v>
      </c>
      <c r="C1133" s="11" t="s">
        <v>191</v>
      </c>
      <c r="D1133" s="11" t="s">
        <v>2069</v>
      </c>
      <c r="E1133" s="11" t="s">
        <v>2070</v>
      </c>
      <c r="F1133" s="3">
        <v>1981</v>
      </c>
      <c r="G1133" s="6" t="s">
        <v>2071</v>
      </c>
    </row>
    <row r="1134" spans="1:7" x14ac:dyDescent="0.25">
      <c r="A1134" s="3"/>
      <c r="B1134" s="6"/>
      <c r="C1134" s="11"/>
      <c r="D1134" s="11"/>
      <c r="E1134" s="11"/>
      <c r="F1134" s="3"/>
      <c r="G1134" s="6"/>
    </row>
    <row r="1135" spans="1:7" x14ac:dyDescent="0.25">
      <c r="A1135" s="3" t="s">
        <v>79</v>
      </c>
      <c r="B1135" s="6" t="s">
        <v>884</v>
      </c>
      <c r="C1135" s="6" t="s">
        <v>8</v>
      </c>
      <c r="D1135" s="6" t="s">
        <v>283</v>
      </c>
      <c r="E1135" s="6" t="s">
        <v>885</v>
      </c>
      <c r="F1135" s="3">
        <v>1965</v>
      </c>
      <c r="G1135" s="6" t="s">
        <v>886</v>
      </c>
    </row>
    <row r="1136" spans="1:7" x14ac:dyDescent="0.25">
      <c r="A1136" s="3" t="s">
        <v>79</v>
      </c>
      <c r="B1136" s="6" t="s">
        <v>143</v>
      </c>
      <c r="C1136" s="6" t="s">
        <v>20</v>
      </c>
      <c r="D1136" s="6" t="s">
        <v>562</v>
      </c>
      <c r="E1136" s="6" t="s">
        <v>885</v>
      </c>
      <c r="F1136" s="3">
        <v>1966</v>
      </c>
      <c r="G1136" s="6" t="str">
        <f>HYPERLINK("http://uwashingtonworldcatorgoffcampuslibwashingtonedu/title/effect-of-the-sitka-spruce-weevil-on-sitka-spruce/oclc/19803859&amp;referer=brief_results","The effect of the Sitka-spruce weevil on Sitka spruce")</f>
        <v>The effect of the Sitka-spruce weevil on Sitka spruce</v>
      </c>
    </row>
    <row r="1137" spans="1:7" x14ac:dyDescent="0.25">
      <c r="A1137" s="3" t="s">
        <v>6</v>
      </c>
      <c r="B1137" s="6" t="s">
        <v>941</v>
      </c>
      <c r="C1137" s="6" t="s">
        <v>942</v>
      </c>
      <c r="D1137" s="6" t="s">
        <v>735</v>
      </c>
      <c r="E1137" s="6" t="s">
        <v>885</v>
      </c>
      <c r="F1137" s="3">
        <v>1966</v>
      </c>
      <c r="G1137" s="6" t="s">
        <v>943</v>
      </c>
    </row>
    <row r="1138" spans="1:7" x14ac:dyDescent="0.25">
      <c r="A1138" s="3"/>
      <c r="B1138" s="6"/>
      <c r="C1138" s="6"/>
      <c r="D1138" s="6"/>
      <c r="E1138" s="6"/>
      <c r="F1138" s="3"/>
      <c r="G1138" s="6"/>
    </row>
    <row r="1139" spans="1:7" x14ac:dyDescent="0.25">
      <c r="A1139" s="3" t="s">
        <v>245</v>
      </c>
      <c r="B1139" s="6" t="s">
        <v>1217</v>
      </c>
      <c r="C1139" s="6" t="s">
        <v>1218</v>
      </c>
      <c r="D1139" s="6"/>
      <c r="E1139" s="6" t="s">
        <v>995</v>
      </c>
      <c r="F1139" s="3">
        <v>1976</v>
      </c>
      <c r="G1139" s="6" t="s">
        <v>1543</v>
      </c>
    </row>
    <row r="1140" spans="1:7" x14ac:dyDescent="0.25">
      <c r="A1140" s="3"/>
      <c r="B1140" s="6"/>
      <c r="C1140" s="6"/>
      <c r="D1140" s="6"/>
      <c r="E1140" s="6"/>
      <c r="F1140" s="3"/>
      <c r="G1140" s="6"/>
    </row>
    <row r="1141" spans="1:7" x14ac:dyDescent="0.25">
      <c r="A1141" s="3" t="s">
        <v>52</v>
      </c>
      <c r="B1141" s="6" t="s">
        <v>3275</v>
      </c>
      <c r="C1141" s="6" t="s">
        <v>151</v>
      </c>
      <c r="D1141" s="6" t="s">
        <v>76</v>
      </c>
      <c r="E1141" s="6" t="s">
        <v>46</v>
      </c>
      <c r="F1141" s="3">
        <v>1995</v>
      </c>
      <c r="G1141" s="6" t="s">
        <v>3276</v>
      </c>
    </row>
    <row r="1142" spans="1:7" x14ac:dyDescent="0.25">
      <c r="A1142" s="3" t="s">
        <v>52</v>
      </c>
      <c r="B1142" s="6" t="s">
        <v>3517</v>
      </c>
      <c r="C1142" s="6" t="s">
        <v>1163</v>
      </c>
      <c r="D1142" s="6" t="s">
        <v>1394</v>
      </c>
      <c r="E1142" s="6" t="s">
        <v>46</v>
      </c>
      <c r="F1142" s="3">
        <v>1998</v>
      </c>
      <c r="G1142" s="6" t="s">
        <v>3518</v>
      </c>
    </row>
    <row r="1143" spans="1:7" x14ac:dyDescent="0.25">
      <c r="A1143" s="3" t="s">
        <v>52</v>
      </c>
      <c r="B1143" s="6" t="s">
        <v>1460</v>
      </c>
      <c r="C1143" s="6" t="s">
        <v>238</v>
      </c>
      <c r="D1143" s="6" t="s">
        <v>882</v>
      </c>
      <c r="E1143" s="6" t="s">
        <v>46</v>
      </c>
      <c r="F1143" s="3">
        <v>1999</v>
      </c>
      <c r="G1143" s="6" t="s">
        <v>3584</v>
      </c>
    </row>
    <row r="1144" spans="1:7" x14ac:dyDescent="0.25">
      <c r="A1144" s="3" t="s">
        <v>245</v>
      </c>
      <c r="B1144" s="6" t="s">
        <v>3275</v>
      </c>
      <c r="C1144" s="6" t="s">
        <v>151</v>
      </c>
      <c r="D1144" s="6" t="s">
        <v>76</v>
      </c>
      <c r="E1144" s="6" t="s">
        <v>46</v>
      </c>
      <c r="F1144" s="3">
        <v>1999</v>
      </c>
      <c r="G1144" s="6" t="s">
        <v>3637</v>
      </c>
    </row>
    <row r="1145" spans="1:7" x14ac:dyDescent="0.25">
      <c r="A1145" s="3" t="s">
        <v>245</v>
      </c>
      <c r="B1145" s="6" t="s">
        <v>3570</v>
      </c>
      <c r="C1145" s="6" t="s">
        <v>506</v>
      </c>
      <c r="D1145" s="6" t="s">
        <v>520</v>
      </c>
      <c r="E1145" s="6" t="s">
        <v>46</v>
      </c>
      <c r="F1145" s="3">
        <v>1999</v>
      </c>
      <c r="G1145" s="6" t="s">
        <v>3647</v>
      </c>
    </row>
    <row r="1146" spans="1:7" x14ac:dyDescent="0.25">
      <c r="A1146" s="3" t="s">
        <v>52</v>
      </c>
      <c r="B1146" s="6" t="s">
        <v>3659</v>
      </c>
      <c r="C1146" s="6" t="s">
        <v>151</v>
      </c>
      <c r="D1146" s="6" t="s">
        <v>324</v>
      </c>
      <c r="E1146" s="6" t="s">
        <v>46</v>
      </c>
      <c r="F1146" s="3">
        <v>2000</v>
      </c>
      <c r="G1146" s="6" t="s">
        <v>3660</v>
      </c>
    </row>
    <row r="1147" spans="1:7" x14ac:dyDescent="0.25">
      <c r="A1147" s="3" t="s">
        <v>52</v>
      </c>
      <c r="B1147" s="6" t="s">
        <v>3683</v>
      </c>
      <c r="C1147" s="6" t="s">
        <v>3684</v>
      </c>
      <c r="D1147" s="6" t="s">
        <v>3685</v>
      </c>
      <c r="E1147" s="6" t="s">
        <v>46</v>
      </c>
      <c r="F1147" s="3">
        <v>2000</v>
      </c>
      <c r="G1147" s="6" t="s">
        <v>3686</v>
      </c>
    </row>
    <row r="1148" spans="1:7" x14ac:dyDescent="0.25">
      <c r="A1148" s="3" t="s">
        <v>52</v>
      </c>
      <c r="B1148" s="6" t="s">
        <v>535</v>
      </c>
      <c r="C1148" s="6" t="s">
        <v>238</v>
      </c>
      <c r="D1148" s="6" t="s">
        <v>712</v>
      </c>
      <c r="E1148" s="6" t="s">
        <v>46</v>
      </c>
      <c r="F1148" s="3">
        <v>2000</v>
      </c>
      <c r="G1148" s="6" t="s">
        <v>3705</v>
      </c>
    </row>
    <row r="1149" spans="1:7" x14ac:dyDescent="0.25">
      <c r="A1149" s="3" t="s">
        <v>52</v>
      </c>
      <c r="B1149" s="6" t="s">
        <v>3945</v>
      </c>
      <c r="C1149" s="6" t="s">
        <v>1329</v>
      </c>
      <c r="D1149" s="6" t="s">
        <v>417</v>
      </c>
      <c r="E1149" s="6" t="s">
        <v>46</v>
      </c>
      <c r="F1149" s="3">
        <v>2003</v>
      </c>
      <c r="G1149" s="6" t="s">
        <v>3946</v>
      </c>
    </row>
    <row r="1150" spans="1:7" x14ac:dyDescent="0.25">
      <c r="A1150" s="3" t="s">
        <v>52</v>
      </c>
      <c r="B1150" s="6" t="s">
        <v>3998</v>
      </c>
      <c r="C1150" s="6" t="s">
        <v>3827</v>
      </c>
      <c r="D1150" s="6"/>
      <c r="E1150" s="6" t="s">
        <v>46</v>
      </c>
      <c r="F1150" s="3">
        <v>2003</v>
      </c>
      <c r="G1150" s="6" t="s">
        <v>3999</v>
      </c>
    </row>
    <row r="1151" spans="1:7" x14ac:dyDescent="0.25">
      <c r="A1151" s="3"/>
      <c r="B1151" s="6"/>
      <c r="C1151" s="6"/>
      <c r="D1151" s="6"/>
      <c r="E1151" s="6"/>
      <c r="F1151" s="3"/>
      <c r="G1151" s="6"/>
    </row>
    <row r="1152" spans="1:7" x14ac:dyDescent="0.25">
      <c r="A1152" s="3" t="s">
        <v>52</v>
      </c>
      <c r="B1152" s="18" t="s">
        <v>2232</v>
      </c>
      <c r="C1152" s="22" t="s">
        <v>2233</v>
      </c>
      <c r="D1152" s="22" t="s">
        <v>2234</v>
      </c>
      <c r="E1152" s="22" t="s">
        <v>1169</v>
      </c>
      <c r="F1152" s="3">
        <v>1983</v>
      </c>
      <c r="G1152" s="6" t="s">
        <v>2235</v>
      </c>
    </row>
    <row r="1153" spans="1:7" x14ac:dyDescent="0.25">
      <c r="A1153" s="3" t="s">
        <v>52</v>
      </c>
      <c r="B1153" s="22" t="s">
        <v>2260</v>
      </c>
      <c r="C1153" s="22" t="s">
        <v>1155</v>
      </c>
      <c r="D1153" s="18"/>
      <c r="E1153" s="18" t="s">
        <v>1169</v>
      </c>
      <c r="F1153" s="3">
        <v>1983</v>
      </c>
      <c r="G1153" s="6" t="s">
        <v>2261</v>
      </c>
    </row>
    <row r="1154" spans="1:7" x14ac:dyDescent="0.25">
      <c r="A1154" s="3" t="s">
        <v>52</v>
      </c>
      <c r="B1154" s="18" t="s">
        <v>1260</v>
      </c>
      <c r="C1154" s="22" t="s">
        <v>2289</v>
      </c>
      <c r="D1154" s="22" t="s">
        <v>377</v>
      </c>
      <c r="E1154" s="22" t="s">
        <v>1169</v>
      </c>
      <c r="F1154" s="3">
        <v>1983</v>
      </c>
      <c r="G1154" s="6" t="s">
        <v>2290</v>
      </c>
    </row>
    <row r="1155" spans="1:7" x14ac:dyDescent="0.25">
      <c r="A1155" s="3" t="s">
        <v>245</v>
      </c>
      <c r="B1155" s="18" t="s">
        <v>347</v>
      </c>
      <c r="C1155" s="22" t="s">
        <v>2312</v>
      </c>
      <c r="D1155" s="22" t="s">
        <v>553</v>
      </c>
      <c r="E1155" s="22" t="s">
        <v>1169</v>
      </c>
      <c r="F1155" s="3">
        <v>1983</v>
      </c>
      <c r="G1155" s="6" t="s">
        <v>2313</v>
      </c>
    </row>
    <row r="1156" spans="1:7" x14ac:dyDescent="0.25">
      <c r="A1156" s="3" t="s">
        <v>245</v>
      </c>
      <c r="B1156" s="18" t="s">
        <v>1274</v>
      </c>
      <c r="C1156" s="22" t="s">
        <v>2380</v>
      </c>
      <c r="D1156" s="22" t="s">
        <v>882</v>
      </c>
      <c r="E1156" s="22" t="s">
        <v>1169</v>
      </c>
      <c r="F1156" s="3">
        <v>1984</v>
      </c>
      <c r="G1156" s="6" t="s">
        <v>2381</v>
      </c>
    </row>
    <row r="1157" spans="1:7" x14ac:dyDescent="0.25">
      <c r="A1157" s="3" t="s">
        <v>52</v>
      </c>
      <c r="B1157" s="22" t="s">
        <v>2431</v>
      </c>
      <c r="C1157" s="22" t="s">
        <v>1668</v>
      </c>
      <c r="D1157" s="22" t="s">
        <v>2432</v>
      </c>
      <c r="E1157" s="22" t="s">
        <v>1169</v>
      </c>
      <c r="F1157" s="3">
        <v>1985</v>
      </c>
      <c r="G1157" s="6" t="s">
        <v>2433</v>
      </c>
    </row>
    <row r="1158" spans="1:7" x14ac:dyDescent="0.25">
      <c r="A1158" s="3" t="s">
        <v>52</v>
      </c>
      <c r="B1158" s="18" t="s">
        <v>2461</v>
      </c>
      <c r="C1158" s="22" t="s">
        <v>2462</v>
      </c>
      <c r="D1158" s="22" t="s">
        <v>122</v>
      </c>
      <c r="E1158" s="22" t="s">
        <v>1169</v>
      </c>
      <c r="F1158" s="3">
        <v>1985</v>
      </c>
      <c r="G1158" s="6" t="s">
        <v>2463</v>
      </c>
    </row>
    <row r="1159" spans="1:7" x14ac:dyDescent="0.25">
      <c r="A1159" s="3" t="s">
        <v>245</v>
      </c>
      <c r="B1159" s="18" t="s">
        <v>2500</v>
      </c>
      <c r="C1159" s="22" t="s">
        <v>506</v>
      </c>
      <c r="D1159" s="22" t="s">
        <v>620</v>
      </c>
      <c r="E1159" s="22" t="s">
        <v>1169</v>
      </c>
      <c r="F1159" s="3">
        <v>1985</v>
      </c>
      <c r="G1159" s="6" t="s">
        <v>2501</v>
      </c>
    </row>
    <row r="1160" spans="1:7" x14ac:dyDescent="0.25">
      <c r="A1160" s="3" t="s">
        <v>245</v>
      </c>
      <c r="B1160" s="18" t="s">
        <v>477</v>
      </c>
      <c r="C1160" s="22" t="s">
        <v>2652</v>
      </c>
      <c r="D1160" s="22" t="s">
        <v>2653</v>
      </c>
      <c r="E1160" s="22" t="s">
        <v>1169</v>
      </c>
      <c r="F1160" s="3">
        <v>1987</v>
      </c>
      <c r="G1160" s="6" t="s">
        <v>2654</v>
      </c>
    </row>
    <row r="1161" spans="1:7" x14ac:dyDescent="0.25">
      <c r="A1161" s="3" t="s">
        <v>245</v>
      </c>
      <c r="B1161" s="18" t="s">
        <v>2714</v>
      </c>
      <c r="C1161" s="22" t="s">
        <v>8</v>
      </c>
      <c r="D1161" s="22" t="s">
        <v>171</v>
      </c>
      <c r="E1161" s="22" t="s">
        <v>1169</v>
      </c>
      <c r="F1161" s="3">
        <v>1988</v>
      </c>
      <c r="G1161" s="6" t="s">
        <v>2715</v>
      </c>
    </row>
    <row r="1162" spans="1:7" x14ac:dyDescent="0.25">
      <c r="A1162" s="3" t="s">
        <v>245</v>
      </c>
      <c r="B1162" s="18" t="s">
        <v>1706</v>
      </c>
      <c r="C1162" s="22" t="s">
        <v>76</v>
      </c>
      <c r="D1162" s="22" t="s">
        <v>467</v>
      </c>
      <c r="E1162" s="22" t="s">
        <v>1169</v>
      </c>
      <c r="F1162" s="3">
        <v>1988</v>
      </c>
      <c r="G1162" s="6" t="s">
        <v>2728</v>
      </c>
    </row>
    <row r="1163" spans="1:7" x14ac:dyDescent="0.25">
      <c r="A1163" s="3" t="s">
        <v>245</v>
      </c>
      <c r="B1163" s="18" t="s">
        <v>2934</v>
      </c>
      <c r="C1163" s="22" t="s">
        <v>1092</v>
      </c>
      <c r="D1163" s="22" t="s">
        <v>2935</v>
      </c>
      <c r="E1163" s="22" t="s">
        <v>1169</v>
      </c>
      <c r="F1163" s="3">
        <v>1991</v>
      </c>
      <c r="G1163" s="6" t="s">
        <v>2936</v>
      </c>
    </row>
    <row r="1164" spans="1:7" x14ac:dyDescent="0.25">
      <c r="A1164" s="3" t="s">
        <v>245</v>
      </c>
      <c r="B1164" s="18" t="s">
        <v>2949</v>
      </c>
      <c r="C1164" s="22" t="s">
        <v>2950</v>
      </c>
      <c r="D1164" s="22" t="s">
        <v>2951</v>
      </c>
      <c r="E1164" s="22" t="s">
        <v>1169</v>
      </c>
      <c r="F1164" s="3">
        <v>1991</v>
      </c>
      <c r="G1164" s="6" t="s">
        <v>2952</v>
      </c>
    </row>
    <row r="1165" spans="1:7" x14ac:dyDescent="0.25">
      <c r="A1165" s="3" t="s">
        <v>245</v>
      </c>
      <c r="B1165" s="22" t="s">
        <v>3033</v>
      </c>
      <c r="C1165" s="22" t="s">
        <v>3034</v>
      </c>
      <c r="D1165" s="18"/>
      <c r="E1165" s="18" t="s">
        <v>1169</v>
      </c>
      <c r="F1165" s="3">
        <v>1992</v>
      </c>
      <c r="G1165" s="6" t="s">
        <v>3035</v>
      </c>
    </row>
    <row r="1166" spans="1:7" x14ac:dyDescent="0.25">
      <c r="A1166" s="3" t="s">
        <v>52</v>
      </c>
      <c r="B1166" s="6" t="s">
        <v>3120</v>
      </c>
      <c r="C1166" s="6" t="s">
        <v>3121</v>
      </c>
      <c r="D1166" s="6"/>
      <c r="E1166" s="6" t="s">
        <v>1169</v>
      </c>
      <c r="F1166" s="3">
        <v>1993</v>
      </c>
      <c r="G1166" s="6" t="s">
        <v>3122</v>
      </c>
    </row>
    <row r="1167" spans="1:7" x14ac:dyDescent="0.25">
      <c r="A1167" s="3" t="s">
        <v>245</v>
      </c>
      <c r="B1167" s="6" t="s">
        <v>477</v>
      </c>
      <c r="C1167" s="6" t="s">
        <v>2652</v>
      </c>
      <c r="D1167" s="6" t="s">
        <v>2653</v>
      </c>
      <c r="E1167" s="6" t="s">
        <v>1169</v>
      </c>
      <c r="F1167" s="3">
        <v>1993</v>
      </c>
      <c r="G1167" s="6" t="s">
        <v>3129</v>
      </c>
    </row>
    <row r="1168" spans="1:7" x14ac:dyDescent="0.25">
      <c r="A1168" s="3" t="s">
        <v>245</v>
      </c>
      <c r="B1168" s="6" t="s">
        <v>3227</v>
      </c>
      <c r="C1168" s="6" t="s">
        <v>2440</v>
      </c>
      <c r="D1168" s="6" t="s">
        <v>3228</v>
      </c>
      <c r="E1168" s="6" t="s">
        <v>1169</v>
      </c>
      <c r="F1168" s="3">
        <v>1994</v>
      </c>
      <c r="G1168" s="6" t="s">
        <v>3229</v>
      </c>
    </row>
    <row r="1169" spans="1:7" x14ac:dyDescent="0.25">
      <c r="A1169" s="3" t="s">
        <v>245</v>
      </c>
      <c r="B1169" s="6" t="s">
        <v>3241</v>
      </c>
      <c r="C1169" s="6" t="s">
        <v>3242</v>
      </c>
      <c r="D1169" s="6"/>
      <c r="E1169" s="6" t="s">
        <v>1169</v>
      </c>
      <c r="F1169" s="3">
        <v>1994</v>
      </c>
      <c r="G1169" s="6" t="s">
        <v>3243</v>
      </c>
    </row>
    <row r="1170" spans="1:7" x14ac:dyDescent="0.25">
      <c r="A1170" s="3" t="s">
        <v>52</v>
      </c>
      <c r="B1170" s="6" t="s">
        <v>3299</v>
      </c>
      <c r="C1170" s="6" t="s">
        <v>1338</v>
      </c>
      <c r="D1170" s="6" t="s">
        <v>409</v>
      </c>
      <c r="E1170" s="6" t="s">
        <v>1169</v>
      </c>
      <c r="F1170" s="3">
        <v>1995</v>
      </c>
      <c r="G1170" s="6" t="s">
        <v>3300</v>
      </c>
    </row>
    <row r="1171" spans="1:7" x14ac:dyDescent="0.25">
      <c r="A1171" s="3" t="s">
        <v>52</v>
      </c>
      <c r="B1171" s="6" t="s">
        <v>3389</v>
      </c>
      <c r="C1171" s="6" t="s">
        <v>1450</v>
      </c>
      <c r="D1171" s="6" t="s">
        <v>463</v>
      </c>
      <c r="E1171" s="6" t="s">
        <v>1169</v>
      </c>
      <c r="F1171" s="3">
        <v>1996</v>
      </c>
      <c r="G1171" s="6" t="s">
        <v>3390</v>
      </c>
    </row>
    <row r="1172" spans="1:7" x14ac:dyDescent="0.25">
      <c r="A1172" s="3" t="s">
        <v>52</v>
      </c>
      <c r="B1172" s="6" t="s">
        <v>3403</v>
      </c>
      <c r="C1172" s="6" t="s">
        <v>961</v>
      </c>
      <c r="D1172" s="6" t="s">
        <v>1391</v>
      </c>
      <c r="E1172" s="6" t="s">
        <v>1169</v>
      </c>
      <c r="F1172" s="3">
        <v>1996</v>
      </c>
      <c r="G1172" s="6" t="s">
        <v>3404</v>
      </c>
    </row>
    <row r="1173" spans="1:7" x14ac:dyDescent="0.25">
      <c r="A1173" s="3" t="s">
        <v>245</v>
      </c>
      <c r="B1173" s="6" t="s">
        <v>3427</v>
      </c>
      <c r="C1173" s="6" t="s">
        <v>3428</v>
      </c>
      <c r="D1173" s="6"/>
      <c r="E1173" s="6" t="s">
        <v>1169</v>
      </c>
      <c r="F1173" s="3">
        <v>1996</v>
      </c>
      <c r="G1173" s="6" t="s">
        <v>3429</v>
      </c>
    </row>
    <row r="1174" spans="1:7" x14ac:dyDescent="0.25">
      <c r="A1174" s="3" t="s">
        <v>52</v>
      </c>
      <c r="B1174" s="6" t="s">
        <v>3430</v>
      </c>
      <c r="C1174" s="6" t="s">
        <v>239</v>
      </c>
      <c r="D1174" s="6" t="s">
        <v>487</v>
      </c>
      <c r="E1174" s="6" t="s">
        <v>1169</v>
      </c>
      <c r="F1174" s="3">
        <v>1997</v>
      </c>
      <c r="G1174" s="6" t="s">
        <v>3431</v>
      </c>
    </row>
    <row r="1175" spans="1:7" x14ac:dyDescent="0.25">
      <c r="A1175" s="3" t="s">
        <v>245</v>
      </c>
      <c r="B1175" s="6" t="s">
        <v>1275</v>
      </c>
      <c r="C1175" s="6" t="s">
        <v>507</v>
      </c>
      <c r="D1175" s="6" t="s">
        <v>3496</v>
      </c>
      <c r="E1175" s="6" t="s">
        <v>1169</v>
      </c>
      <c r="F1175" s="3">
        <v>1997</v>
      </c>
      <c r="G1175" s="6" t="s">
        <v>3497</v>
      </c>
    </row>
    <row r="1176" spans="1:7" x14ac:dyDescent="0.25">
      <c r="A1176" s="3" t="s">
        <v>52</v>
      </c>
      <c r="B1176" s="6" t="s">
        <v>3669</v>
      </c>
      <c r="C1176" s="6" t="s">
        <v>3670</v>
      </c>
      <c r="D1176" s="6"/>
      <c r="E1176" s="6" t="s">
        <v>1169</v>
      </c>
      <c r="F1176" s="3">
        <v>2000</v>
      </c>
      <c r="G1176" s="6" t="s">
        <v>3671</v>
      </c>
    </row>
    <row r="1177" spans="1:7" x14ac:dyDescent="0.25">
      <c r="A1177" s="3" t="s">
        <v>245</v>
      </c>
      <c r="B1177" s="6" t="s">
        <v>782</v>
      </c>
      <c r="C1177" s="6" t="s">
        <v>3710</v>
      </c>
      <c r="D1177" s="6" t="s">
        <v>1921</v>
      </c>
      <c r="E1177" s="6" t="s">
        <v>1169</v>
      </c>
      <c r="F1177" s="3">
        <v>2000</v>
      </c>
      <c r="G1177" s="6" t="s">
        <v>3711</v>
      </c>
    </row>
    <row r="1178" spans="1:7" x14ac:dyDescent="0.25">
      <c r="A1178" s="3" t="s">
        <v>52</v>
      </c>
      <c r="B1178" s="6" t="s">
        <v>3430</v>
      </c>
      <c r="C1178" s="6" t="s">
        <v>3733</v>
      </c>
      <c r="D1178" s="6" t="s">
        <v>3734</v>
      </c>
      <c r="E1178" s="6" t="s">
        <v>1169</v>
      </c>
      <c r="F1178" s="3">
        <v>2001</v>
      </c>
      <c r="G1178" s="6" t="s">
        <v>3735</v>
      </c>
    </row>
    <row r="1179" spans="1:7" x14ac:dyDescent="0.25">
      <c r="A1179" s="3" t="s">
        <v>52</v>
      </c>
      <c r="B1179" s="6" t="s">
        <v>3865</v>
      </c>
      <c r="C1179" s="6" t="s">
        <v>3866</v>
      </c>
      <c r="D1179" s="6"/>
      <c r="E1179" s="6" t="s">
        <v>1169</v>
      </c>
      <c r="F1179" s="3">
        <v>2002</v>
      </c>
      <c r="G1179" s="6" t="s">
        <v>3867</v>
      </c>
    </row>
    <row r="1180" spans="1:7" x14ac:dyDescent="0.25">
      <c r="A1180" s="3" t="s">
        <v>52</v>
      </c>
      <c r="B1180" s="6" t="s">
        <v>3992</v>
      </c>
      <c r="C1180" s="6" t="s">
        <v>109</v>
      </c>
      <c r="D1180" s="6" t="s">
        <v>3993</v>
      </c>
      <c r="E1180" s="6" t="s">
        <v>1169</v>
      </c>
      <c r="F1180" s="3">
        <v>2003</v>
      </c>
      <c r="G1180" s="6" t="s">
        <v>3994</v>
      </c>
    </row>
    <row r="1181" spans="1:7" x14ac:dyDescent="0.25">
      <c r="A1181" s="3" t="s">
        <v>52</v>
      </c>
      <c r="B1181" s="6" t="s">
        <v>4098</v>
      </c>
      <c r="C1181" s="6" t="s">
        <v>4099</v>
      </c>
      <c r="D1181" s="6" t="s">
        <v>4100</v>
      </c>
      <c r="E1181" s="6" t="s">
        <v>1169</v>
      </c>
      <c r="F1181" s="3">
        <v>2004</v>
      </c>
      <c r="G1181" s="6" t="s">
        <v>4101</v>
      </c>
    </row>
    <row r="1182" spans="1:7" x14ac:dyDescent="0.25">
      <c r="A1182" s="3" t="s">
        <v>245</v>
      </c>
      <c r="B1182" s="6" t="s">
        <v>3264</v>
      </c>
      <c r="C1182" s="6" t="s">
        <v>2557</v>
      </c>
      <c r="D1182" s="6" t="s">
        <v>1192</v>
      </c>
      <c r="E1182" s="6" t="s">
        <v>1169</v>
      </c>
      <c r="F1182" s="3">
        <v>2004</v>
      </c>
      <c r="G1182" s="6" t="s">
        <v>4144</v>
      </c>
    </row>
    <row r="1183" spans="1:7" x14ac:dyDescent="0.25">
      <c r="A1183" s="3" t="s">
        <v>52</v>
      </c>
      <c r="B1183" s="6" t="s">
        <v>4354</v>
      </c>
      <c r="C1183" s="6" t="s">
        <v>2575</v>
      </c>
      <c r="D1183" s="6" t="s">
        <v>520</v>
      </c>
      <c r="E1183" s="6" t="s">
        <v>1169</v>
      </c>
      <c r="F1183" s="3">
        <v>2007</v>
      </c>
      <c r="G1183" s="6" t="s">
        <v>4355</v>
      </c>
    </row>
    <row r="1184" spans="1:7" x14ac:dyDescent="0.25">
      <c r="A1184" s="3" t="s">
        <v>52</v>
      </c>
      <c r="B1184" s="6" t="s">
        <v>1275</v>
      </c>
      <c r="C1184" s="6" t="s">
        <v>3667</v>
      </c>
      <c r="D1184" s="6" t="s">
        <v>882</v>
      </c>
      <c r="E1184" s="6" t="s">
        <v>1169</v>
      </c>
      <c r="F1184" s="3">
        <v>2007</v>
      </c>
      <c r="G1184" s="6" t="s">
        <v>4364</v>
      </c>
    </row>
    <row r="1185" spans="1:7" x14ac:dyDescent="0.25">
      <c r="A1185" s="3" t="s">
        <v>52</v>
      </c>
      <c r="B1185" s="6" t="s">
        <v>3140</v>
      </c>
      <c r="C1185" s="6" t="s">
        <v>141</v>
      </c>
      <c r="D1185" s="6" t="s">
        <v>151</v>
      </c>
      <c r="E1185" s="6" t="s">
        <v>1169</v>
      </c>
      <c r="F1185" s="3">
        <v>2008</v>
      </c>
      <c r="G1185" s="6" t="s">
        <v>4430</v>
      </c>
    </row>
    <row r="1186" spans="1:7" x14ac:dyDescent="0.25">
      <c r="A1186" s="3" t="s">
        <v>52</v>
      </c>
      <c r="B1186" s="22" t="s">
        <v>101</v>
      </c>
      <c r="C1186" s="6" t="s">
        <v>4775</v>
      </c>
      <c r="D1186" s="6" t="s">
        <v>4776</v>
      </c>
      <c r="E1186" s="6" t="s">
        <v>1169</v>
      </c>
      <c r="F1186" s="3">
        <v>2012</v>
      </c>
      <c r="G1186" s="6" t="s">
        <v>4777</v>
      </c>
    </row>
    <row r="1187" spans="1:7" x14ac:dyDescent="0.25">
      <c r="A1187" s="3" t="s">
        <v>52</v>
      </c>
      <c r="B1187" s="18" t="s">
        <v>1353</v>
      </c>
      <c r="C1187" s="6" t="s">
        <v>4808</v>
      </c>
      <c r="D1187" s="6" t="s">
        <v>4809</v>
      </c>
      <c r="E1187" s="6" t="s">
        <v>1169</v>
      </c>
      <c r="F1187" s="3">
        <v>2012</v>
      </c>
      <c r="G1187" s="6" t="s">
        <v>4810</v>
      </c>
    </row>
    <row r="1188" spans="1:7" x14ac:dyDescent="0.25">
      <c r="A1188" s="3" t="s">
        <v>245</v>
      </c>
      <c r="B1188" s="22" t="s">
        <v>4816</v>
      </c>
      <c r="C1188" s="6" t="s">
        <v>4817</v>
      </c>
      <c r="D1188" s="6" t="s">
        <v>4818</v>
      </c>
      <c r="E1188" s="6" t="s">
        <v>1169</v>
      </c>
      <c r="F1188" s="3">
        <v>2012</v>
      </c>
      <c r="G1188" s="6" t="s">
        <v>4819</v>
      </c>
    </row>
    <row r="1189" spans="1:7" x14ac:dyDescent="0.25">
      <c r="A1189" s="3" t="s">
        <v>52</v>
      </c>
      <c r="B1189" s="22" t="s">
        <v>4882</v>
      </c>
      <c r="C1189" s="6" t="s">
        <v>20</v>
      </c>
      <c r="D1189" s="6" t="s">
        <v>4883</v>
      </c>
      <c r="E1189" s="6" t="s">
        <v>1169</v>
      </c>
      <c r="F1189" s="3">
        <v>2013</v>
      </c>
      <c r="G1189" s="6" t="s">
        <v>4884</v>
      </c>
    </row>
    <row r="1190" spans="1:7" x14ac:dyDescent="0.25">
      <c r="A1190" s="3" t="s">
        <v>52</v>
      </c>
      <c r="B1190" s="6" t="s">
        <v>873</v>
      </c>
      <c r="C1190" s="6" t="s">
        <v>4163</v>
      </c>
      <c r="D1190" s="6" t="s">
        <v>109</v>
      </c>
      <c r="E1190" s="6" t="s">
        <v>4164</v>
      </c>
      <c r="F1190" s="3">
        <v>2005</v>
      </c>
      <c r="G1190" s="6" t="s">
        <v>4165</v>
      </c>
    </row>
    <row r="1191" spans="1:7" x14ac:dyDescent="0.25">
      <c r="A1191" s="3" t="s">
        <v>52</v>
      </c>
      <c r="B1191" s="6" t="s">
        <v>3787</v>
      </c>
      <c r="C1191" s="6" t="s">
        <v>3788</v>
      </c>
      <c r="D1191" s="6" t="s">
        <v>1211</v>
      </c>
      <c r="E1191" s="6" t="s">
        <v>3789</v>
      </c>
      <c r="F1191" s="3">
        <v>2001</v>
      </c>
      <c r="G1191" s="6" t="s">
        <v>3790</v>
      </c>
    </row>
    <row r="1192" spans="1:7" x14ac:dyDescent="0.25">
      <c r="A1192" s="3"/>
      <c r="B1192" s="6"/>
      <c r="C1192" s="6"/>
      <c r="D1192" s="6"/>
      <c r="E1192" s="6"/>
      <c r="F1192" s="3"/>
      <c r="G1192" s="6"/>
    </row>
    <row r="1193" spans="1:7" x14ac:dyDescent="0.25">
      <c r="A1193" s="3" t="s">
        <v>52</v>
      </c>
      <c r="B1193" s="6" t="s">
        <v>3076</v>
      </c>
      <c r="C1193" s="6" t="s">
        <v>2052</v>
      </c>
      <c r="D1193" s="6" t="s">
        <v>3077</v>
      </c>
      <c r="E1193" s="6" t="s">
        <v>3078</v>
      </c>
      <c r="F1193" s="3">
        <v>1993</v>
      </c>
      <c r="G1193" s="6" t="s">
        <v>3079</v>
      </c>
    </row>
    <row r="1194" spans="1:7" x14ac:dyDescent="0.25">
      <c r="A1194" s="3" t="s">
        <v>52</v>
      </c>
      <c r="B1194" s="6" t="s">
        <v>3152</v>
      </c>
      <c r="C1194" s="6" t="s">
        <v>981</v>
      </c>
      <c r="D1194" s="6"/>
      <c r="E1194" s="6" t="s">
        <v>3078</v>
      </c>
      <c r="F1194" s="3">
        <v>1997</v>
      </c>
      <c r="G1194" s="6" t="s">
        <v>3469</v>
      </c>
    </row>
    <row r="1195" spans="1:7" x14ac:dyDescent="0.25">
      <c r="A1195" s="3" t="s">
        <v>245</v>
      </c>
      <c r="B1195" s="6" t="s">
        <v>3484</v>
      </c>
      <c r="C1195" s="6" t="s">
        <v>578</v>
      </c>
      <c r="D1195" s="6" t="s">
        <v>3485</v>
      </c>
      <c r="E1195" s="6" t="s">
        <v>3078</v>
      </c>
      <c r="F1195" s="3">
        <v>1997</v>
      </c>
      <c r="G1195" s="6" t="s">
        <v>3486</v>
      </c>
    </row>
    <row r="1196" spans="1:7" x14ac:dyDescent="0.25">
      <c r="A1196" s="3" t="s">
        <v>52</v>
      </c>
      <c r="B1196" s="6" t="s">
        <v>2570</v>
      </c>
      <c r="C1196" s="6" t="s">
        <v>3523</v>
      </c>
      <c r="D1196" s="6"/>
      <c r="E1196" s="6" t="s">
        <v>3078</v>
      </c>
      <c r="F1196" s="3">
        <v>1998</v>
      </c>
      <c r="G1196" s="6" t="s">
        <v>3524</v>
      </c>
    </row>
    <row r="1197" spans="1:7" x14ac:dyDescent="0.25">
      <c r="A1197" s="3" t="s">
        <v>52</v>
      </c>
      <c r="B1197" s="6" t="s">
        <v>3612</v>
      </c>
      <c r="C1197" s="6" t="s">
        <v>3578</v>
      </c>
      <c r="D1197" s="6" t="s">
        <v>463</v>
      </c>
      <c r="E1197" s="6" t="s">
        <v>3078</v>
      </c>
      <c r="F1197" s="3">
        <v>1999</v>
      </c>
      <c r="G1197" s="6" t="s">
        <v>3613</v>
      </c>
    </row>
    <row r="1198" spans="1:7" x14ac:dyDescent="0.25">
      <c r="A1198" s="3" t="s">
        <v>52</v>
      </c>
      <c r="B1198" s="6" t="s">
        <v>3687</v>
      </c>
      <c r="C1198" s="6" t="s">
        <v>2575</v>
      </c>
      <c r="D1198" s="6" t="s">
        <v>463</v>
      </c>
      <c r="E1198" s="6" t="s">
        <v>3078</v>
      </c>
      <c r="F1198" s="3">
        <v>2000</v>
      </c>
      <c r="G1198" s="6" t="s">
        <v>3688</v>
      </c>
    </row>
    <row r="1199" spans="1:7" x14ac:dyDescent="0.25">
      <c r="A1199" s="3" t="s">
        <v>52</v>
      </c>
      <c r="B1199" s="6" t="s">
        <v>3109</v>
      </c>
      <c r="C1199" s="6" t="s">
        <v>896</v>
      </c>
      <c r="D1199" s="6" t="s">
        <v>17</v>
      </c>
      <c r="E1199" s="6" t="s">
        <v>3078</v>
      </c>
      <c r="F1199" s="3">
        <v>2002</v>
      </c>
      <c r="G1199" s="6" t="s">
        <v>3847</v>
      </c>
    </row>
    <row r="1200" spans="1:7" x14ac:dyDescent="0.25">
      <c r="A1200" s="3" t="s">
        <v>52</v>
      </c>
      <c r="B1200" s="6" t="s">
        <v>180</v>
      </c>
      <c r="C1200" s="6" t="s">
        <v>1592</v>
      </c>
      <c r="D1200" s="6" t="s">
        <v>416</v>
      </c>
      <c r="E1200" s="6" t="s">
        <v>3078</v>
      </c>
      <c r="F1200" s="3">
        <v>2002</v>
      </c>
      <c r="G1200" s="6" t="s">
        <v>3873</v>
      </c>
    </row>
    <row r="1201" spans="1:7" x14ac:dyDescent="0.25">
      <c r="A1201" s="3" t="s">
        <v>52</v>
      </c>
      <c r="B1201" s="6" t="s">
        <v>3958</v>
      </c>
      <c r="C1201" s="6" t="s">
        <v>165</v>
      </c>
      <c r="D1201" s="6" t="s">
        <v>76</v>
      </c>
      <c r="E1201" s="6" t="s">
        <v>3078</v>
      </c>
      <c r="F1201" s="3">
        <v>2003</v>
      </c>
      <c r="G1201" s="6" t="s">
        <v>3959</v>
      </c>
    </row>
    <row r="1202" spans="1:7" x14ac:dyDescent="0.25">
      <c r="A1202" s="3" t="s">
        <v>52</v>
      </c>
      <c r="B1202" s="6" t="s">
        <v>4224</v>
      </c>
      <c r="C1202" s="6" t="s">
        <v>4225</v>
      </c>
      <c r="D1202" s="6"/>
      <c r="E1202" s="6" t="s">
        <v>3078</v>
      </c>
      <c r="F1202" s="3">
        <v>2005</v>
      </c>
      <c r="G1202" s="6" t="s">
        <v>4226</v>
      </c>
    </row>
    <row r="1203" spans="1:7" x14ac:dyDescent="0.25">
      <c r="A1203" s="3" t="s">
        <v>52</v>
      </c>
      <c r="B1203" s="6" t="s">
        <v>4379</v>
      </c>
      <c r="C1203" s="6" t="s">
        <v>4380</v>
      </c>
      <c r="D1203" s="6"/>
      <c r="E1203" s="6" t="s">
        <v>3078</v>
      </c>
      <c r="F1203" s="3">
        <v>2007</v>
      </c>
      <c r="G1203" s="6" t="s">
        <v>4381</v>
      </c>
    </row>
    <row r="1204" spans="1:7" x14ac:dyDescent="0.25">
      <c r="A1204" s="3" t="s">
        <v>245</v>
      </c>
      <c r="B1204" s="6" t="s">
        <v>3109</v>
      </c>
      <c r="C1204" s="6" t="s">
        <v>4405</v>
      </c>
      <c r="D1204" s="6" t="s">
        <v>17</v>
      </c>
      <c r="E1204" s="6" t="s">
        <v>3078</v>
      </c>
      <c r="F1204" s="3">
        <v>2007</v>
      </c>
      <c r="G1204" s="6" t="s">
        <v>4406</v>
      </c>
    </row>
    <row r="1205" spans="1:7" x14ac:dyDescent="0.25">
      <c r="A1205" s="3" t="s">
        <v>52</v>
      </c>
      <c r="B1205" s="6" t="s">
        <v>4582</v>
      </c>
      <c r="C1205" s="6" t="s">
        <v>4583</v>
      </c>
      <c r="D1205" s="6"/>
      <c r="E1205" s="6" t="s">
        <v>3078</v>
      </c>
      <c r="F1205" s="3">
        <v>2010</v>
      </c>
      <c r="G1205" s="6" t="s">
        <v>4584</v>
      </c>
    </row>
    <row r="1206" spans="1:7" x14ac:dyDescent="0.25">
      <c r="A1206" s="3"/>
      <c r="B1206" s="6"/>
      <c r="C1206" s="6"/>
      <c r="D1206" s="6"/>
      <c r="E1206" s="6"/>
      <c r="F1206" s="3"/>
      <c r="G1206" s="6"/>
    </row>
    <row r="1207" spans="1:7" x14ac:dyDescent="0.25">
      <c r="A1207" s="3" t="s">
        <v>245</v>
      </c>
      <c r="B1207" s="18" t="s">
        <v>2480</v>
      </c>
      <c r="C1207" s="22" t="s">
        <v>1592</v>
      </c>
      <c r="D1207" s="22" t="s">
        <v>58</v>
      </c>
      <c r="E1207" s="22" t="s">
        <v>2659</v>
      </c>
      <c r="F1207" s="3">
        <v>1987</v>
      </c>
      <c r="G1207" s="6" t="s">
        <v>2660</v>
      </c>
    </row>
    <row r="1208" spans="1:7" x14ac:dyDescent="0.25">
      <c r="A1208" s="3" t="s">
        <v>6</v>
      </c>
      <c r="B1208" s="6" t="s">
        <v>39</v>
      </c>
      <c r="C1208" s="6" t="s">
        <v>102</v>
      </c>
      <c r="D1208" s="6" t="s">
        <v>377</v>
      </c>
      <c r="E1208" s="6" t="s">
        <v>1133</v>
      </c>
      <c r="F1208" s="3">
        <v>1970</v>
      </c>
      <c r="G1208" s="6" t="s">
        <v>1134</v>
      </c>
    </row>
    <row r="1209" spans="1:7" x14ac:dyDescent="0.25">
      <c r="A1209" s="3" t="s">
        <v>245</v>
      </c>
      <c r="B1209" s="6" t="s">
        <v>1172</v>
      </c>
      <c r="C1209" s="6" t="s">
        <v>991</v>
      </c>
      <c r="D1209" s="6" t="s">
        <v>463</v>
      </c>
      <c r="E1209" s="6" t="s">
        <v>1133</v>
      </c>
      <c r="F1209" s="3">
        <v>1971</v>
      </c>
      <c r="G1209" s="6" t="s">
        <v>1173</v>
      </c>
    </row>
    <row r="1210" spans="1:7" x14ac:dyDescent="0.25">
      <c r="A1210" s="3" t="s">
        <v>52</v>
      </c>
      <c r="B1210" s="6" t="s">
        <v>347</v>
      </c>
      <c r="C1210" s="6" t="s">
        <v>1201</v>
      </c>
      <c r="D1210" s="6" t="s">
        <v>928</v>
      </c>
      <c r="E1210" s="6" t="s">
        <v>1133</v>
      </c>
      <c r="F1210" s="3">
        <v>1972</v>
      </c>
      <c r="G1210" s="18" t="s">
        <v>1202</v>
      </c>
    </row>
    <row r="1211" spans="1:7" x14ac:dyDescent="0.25">
      <c r="A1211" s="3" t="s">
        <v>245</v>
      </c>
      <c r="B1211" s="6" t="s">
        <v>39</v>
      </c>
      <c r="C1211" s="6" t="s">
        <v>102</v>
      </c>
      <c r="D1211" s="6" t="s">
        <v>377</v>
      </c>
      <c r="E1211" s="6" t="s">
        <v>1133</v>
      </c>
      <c r="F1211" s="3">
        <v>1974</v>
      </c>
      <c r="G1211" s="6" t="s">
        <v>1396</v>
      </c>
    </row>
    <row r="1212" spans="1:7" x14ac:dyDescent="0.25">
      <c r="A1212" s="3" t="s">
        <v>52</v>
      </c>
      <c r="B1212" s="6" t="s">
        <v>1397</v>
      </c>
      <c r="C1212" s="6" t="s">
        <v>1398</v>
      </c>
      <c r="D1212" s="6" t="s">
        <v>347</v>
      </c>
      <c r="E1212" s="6" t="s">
        <v>1133</v>
      </c>
      <c r="F1212" s="3">
        <v>1975</v>
      </c>
      <c r="G1212" s="6" t="s">
        <v>1399</v>
      </c>
    </row>
    <row r="1213" spans="1:7" x14ac:dyDescent="0.25">
      <c r="A1213" s="3" t="s">
        <v>6</v>
      </c>
      <c r="B1213" s="6" t="s">
        <v>1516</v>
      </c>
      <c r="C1213" s="6" t="s">
        <v>549</v>
      </c>
      <c r="D1213" s="6" t="s">
        <v>961</v>
      </c>
      <c r="E1213" s="6" t="s">
        <v>1133</v>
      </c>
      <c r="F1213" s="3">
        <v>1976</v>
      </c>
      <c r="G1213" s="6" t="s">
        <v>1517</v>
      </c>
    </row>
    <row r="1214" spans="1:7" x14ac:dyDescent="0.25">
      <c r="A1214" s="3" t="s">
        <v>52</v>
      </c>
      <c r="B1214" s="6" t="s">
        <v>1607</v>
      </c>
      <c r="C1214" s="6" t="s">
        <v>109</v>
      </c>
      <c r="D1214" s="6" t="s">
        <v>106</v>
      </c>
      <c r="E1214" s="6" t="s">
        <v>1133</v>
      </c>
      <c r="F1214" s="3">
        <v>1977</v>
      </c>
      <c r="G1214" s="6" t="s">
        <v>1608</v>
      </c>
    </row>
    <row r="1215" spans="1:7" x14ac:dyDescent="0.25">
      <c r="A1215" s="3" t="s">
        <v>245</v>
      </c>
      <c r="B1215" s="6" t="s">
        <v>1629</v>
      </c>
      <c r="C1215" s="6" t="s">
        <v>54</v>
      </c>
      <c r="D1215" s="6" t="s">
        <v>1630</v>
      </c>
      <c r="E1215" s="6" t="s">
        <v>1133</v>
      </c>
      <c r="F1215" s="3">
        <v>1977</v>
      </c>
      <c r="G1215" s="6" t="s">
        <v>1631</v>
      </c>
    </row>
    <row r="1216" spans="1:7" x14ac:dyDescent="0.25">
      <c r="A1216" s="3" t="s">
        <v>52</v>
      </c>
      <c r="B1216" s="6" t="s">
        <v>1688</v>
      </c>
      <c r="C1216" s="6" t="s">
        <v>309</v>
      </c>
      <c r="D1216" s="6" t="s">
        <v>409</v>
      </c>
      <c r="E1216" s="6" t="s">
        <v>1133</v>
      </c>
      <c r="F1216" s="3">
        <v>1978</v>
      </c>
      <c r="G1216" s="6" t="s">
        <v>1689</v>
      </c>
    </row>
    <row r="1217" spans="1:7" x14ac:dyDescent="0.25">
      <c r="A1217" s="3" t="s">
        <v>52</v>
      </c>
      <c r="B1217" s="6" t="s">
        <v>1759</v>
      </c>
      <c r="C1217" s="6" t="s">
        <v>507</v>
      </c>
      <c r="D1217" s="6" t="s">
        <v>323</v>
      </c>
      <c r="E1217" s="6" t="s">
        <v>1133</v>
      </c>
      <c r="F1217" s="3">
        <v>1979</v>
      </c>
      <c r="G1217" s="6" t="s">
        <v>1760</v>
      </c>
    </row>
    <row r="1218" spans="1:7" x14ac:dyDescent="0.25">
      <c r="A1218" s="3" t="s">
        <v>52</v>
      </c>
      <c r="B1218" s="6" t="s">
        <v>1761</v>
      </c>
      <c r="C1218" s="6" t="s">
        <v>1762</v>
      </c>
      <c r="D1218" s="6"/>
      <c r="E1218" s="6" t="s">
        <v>1133</v>
      </c>
      <c r="F1218" s="3">
        <v>1979</v>
      </c>
      <c r="G1218" s="6" t="s">
        <v>1763</v>
      </c>
    </row>
    <row r="1219" spans="1:7" ht="12.75" customHeight="1" x14ac:dyDescent="0.25">
      <c r="A1219" s="3" t="s">
        <v>52</v>
      </c>
      <c r="B1219" s="6" t="s">
        <v>347</v>
      </c>
      <c r="C1219" s="6" t="s">
        <v>1793</v>
      </c>
      <c r="D1219" s="6" t="s">
        <v>1794</v>
      </c>
      <c r="E1219" s="6" t="s">
        <v>1133</v>
      </c>
      <c r="F1219" s="3">
        <v>1979</v>
      </c>
      <c r="G1219" s="6" t="s">
        <v>1795</v>
      </c>
    </row>
    <row r="1220" spans="1:7" x14ac:dyDescent="0.25">
      <c r="A1220" s="3" t="s">
        <v>245</v>
      </c>
      <c r="B1220" s="6" t="s">
        <v>1834</v>
      </c>
      <c r="C1220" s="6" t="s">
        <v>309</v>
      </c>
      <c r="D1220" s="6" t="s">
        <v>1835</v>
      </c>
      <c r="E1220" s="6" t="s">
        <v>1133</v>
      </c>
      <c r="F1220" s="3">
        <v>1979</v>
      </c>
      <c r="G1220" s="6" t="s">
        <v>1836</v>
      </c>
    </row>
    <row r="1221" spans="1:7" x14ac:dyDescent="0.25">
      <c r="A1221" s="3" t="s">
        <v>245</v>
      </c>
      <c r="B1221" s="6" t="s">
        <v>898</v>
      </c>
      <c r="C1221" s="6" t="s">
        <v>66</v>
      </c>
      <c r="D1221" s="6" t="s">
        <v>716</v>
      </c>
      <c r="E1221" s="6" t="s">
        <v>1133</v>
      </c>
      <c r="F1221" s="3">
        <v>1979</v>
      </c>
      <c r="G1221" s="6" t="s">
        <v>1863</v>
      </c>
    </row>
    <row r="1222" spans="1:7" x14ac:dyDescent="0.25">
      <c r="A1222" s="3" t="s">
        <v>52</v>
      </c>
      <c r="B1222" s="6" t="s">
        <v>1864</v>
      </c>
      <c r="C1222" s="6" t="s">
        <v>961</v>
      </c>
      <c r="D1222" s="6" t="s">
        <v>1865</v>
      </c>
      <c r="E1222" s="6" t="s">
        <v>1133</v>
      </c>
      <c r="F1222" s="3">
        <v>1980</v>
      </c>
      <c r="G1222" s="6" t="s">
        <v>1866</v>
      </c>
    </row>
    <row r="1223" spans="1:7" x14ac:dyDescent="0.25">
      <c r="A1223" s="3" t="s">
        <v>52</v>
      </c>
      <c r="B1223" s="6" t="s">
        <v>1907</v>
      </c>
      <c r="C1223" s="6" t="s">
        <v>1095</v>
      </c>
      <c r="D1223" s="6" t="s">
        <v>409</v>
      </c>
      <c r="E1223" s="6" t="s">
        <v>1133</v>
      </c>
      <c r="F1223" s="3">
        <v>1980</v>
      </c>
      <c r="G1223" s="6" t="s">
        <v>1908</v>
      </c>
    </row>
    <row r="1224" spans="1:7" x14ac:dyDescent="0.25">
      <c r="A1224" s="3" t="s">
        <v>245</v>
      </c>
      <c r="B1224" s="6" t="s">
        <v>1688</v>
      </c>
      <c r="C1224" s="11" t="s">
        <v>309</v>
      </c>
      <c r="D1224" s="11" t="s">
        <v>409</v>
      </c>
      <c r="E1224" s="11" t="s">
        <v>1133</v>
      </c>
      <c r="F1224" s="3">
        <v>1981</v>
      </c>
      <c r="G1224" s="6" t="s">
        <v>2075</v>
      </c>
    </row>
    <row r="1225" spans="1:7" x14ac:dyDescent="0.25">
      <c r="A1225" s="3" t="s">
        <v>52</v>
      </c>
      <c r="B1225" s="18" t="s">
        <v>1344</v>
      </c>
      <c r="C1225" s="22" t="s">
        <v>238</v>
      </c>
      <c r="D1225" s="22" t="s">
        <v>435</v>
      </c>
      <c r="E1225" s="22" t="s">
        <v>1133</v>
      </c>
      <c r="F1225" s="3">
        <v>1985</v>
      </c>
      <c r="G1225" s="6" t="s">
        <v>2460</v>
      </c>
    </row>
    <row r="1226" spans="1:7" x14ac:dyDescent="0.25">
      <c r="A1226" s="3" t="s">
        <v>245</v>
      </c>
      <c r="B1226" s="18" t="s">
        <v>2480</v>
      </c>
      <c r="C1226" s="22" t="s">
        <v>1592</v>
      </c>
      <c r="D1226" s="22" t="s">
        <v>58</v>
      </c>
      <c r="E1226" s="22" t="s">
        <v>1133</v>
      </c>
      <c r="F1226" s="3">
        <v>1985</v>
      </c>
      <c r="G1226" s="6" t="s">
        <v>2481</v>
      </c>
    </row>
    <row r="1227" spans="1:7" x14ac:dyDescent="0.25">
      <c r="A1227" s="3" t="s">
        <v>245</v>
      </c>
      <c r="B1227" s="6" t="s">
        <v>2489</v>
      </c>
      <c r="C1227" s="6" t="s">
        <v>20</v>
      </c>
      <c r="D1227" s="6" t="s">
        <v>179</v>
      </c>
      <c r="E1227" s="6" t="s">
        <v>1133</v>
      </c>
      <c r="F1227" s="3">
        <v>1985</v>
      </c>
      <c r="G1227" s="6" t="s">
        <v>2490</v>
      </c>
    </row>
    <row r="1228" spans="1:7" x14ac:dyDescent="0.25">
      <c r="A1228" s="3" t="s">
        <v>245</v>
      </c>
      <c r="B1228" s="18" t="s">
        <v>908</v>
      </c>
      <c r="C1228" s="22" t="s">
        <v>19</v>
      </c>
      <c r="D1228" s="22" t="s">
        <v>435</v>
      </c>
      <c r="E1228" s="22" t="s">
        <v>1133</v>
      </c>
      <c r="F1228" s="3">
        <v>1985</v>
      </c>
      <c r="G1228" s="6" t="s">
        <v>2502</v>
      </c>
    </row>
    <row r="1229" spans="1:7" x14ac:dyDescent="0.25">
      <c r="A1229" s="3" t="s">
        <v>52</v>
      </c>
      <c r="B1229" s="18" t="s">
        <v>168</v>
      </c>
      <c r="C1229" s="22" t="s">
        <v>66</v>
      </c>
      <c r="D1229" s="22" t="s">
        <v>986</v>
      </c>
      <c r="E1229" s="22" t="s">
        <v>1133</v>
      </c>
      <c r="F1229" s="3">
        <v>1986</v>
      </c>
      <c r="G1229" s="6" t="s">
        <v>2512</v>
      </c>
    </row>
    <row r="1230" spans="1:7" x14ac:dyDescent="0.25">
      <c r="A1230" s="3" t="s">
        <v>52</v>
      </c>
      <c r="B1230" s="22" t="s">
        <v>2596</v>
      </c>
      <c r="C1230" s="22" t="s">
        <v>2597</v>
      </c>
      <c r="D1230" s="18"/>
      <c r="E1230" s="18" t="s">
        <v>1133</v>
      </c>
      <c r="F1230" s="3">
        <v>1987</v>
      </c>
      <c r="G1230" s="6" t="s">
        <v>2598</v>
      </c>
    </row>
    <row r="1231" spans="1:7" x14ac:dyDescent="0.25">
      <c r="A1231" s="3" t="s">
        <v>52</v>
      </c>
      <c r="B1231" s="18" t="s">
        <v>2615</v>
      </c>
      <c r="C1231" s="22" t="s">
        <v>66</v>
      </c>
      <c r="D1231" s="22" t="s">
        <v>520</v>
      </c>
      <c r="E1231" s="22" t="s">
        <v>1133</v>
      </c>
      <c r="F1231" s="3">
        <v>1987</v>
      </c>
      <c r="G1231" s="6" t="s">
        <v>2616</v>
      </c>
    </row>
    <row r="1232" spans="1:7" x14ac:dyDescent="0.25">
      <c r="A1232" s="3" t="s">
        <v>52</v>
      </c>
      <c r="B1232" s="18" t="s">
        <v>2840</v>
      </c>
      <c r="C1232" s="22" t="s">
        <v>1585</v>
      </c>
      <c r="D1232" s="22" t="s">
        <v>1931</v>
      </c>
      <c r="E1232" s="22" t="s">
        <v>1133</v>
      </c>
      <c r="F1232" s="3">
        <v>1990</v>
      </c>
      <c r="G1232" s="6" t="s">
        <v>2841</v>
      </c>
    </row>
    <row r="1233" spans="1:7" x14ac:dyDescent="0.25">
      <c r="A1233" s="3" t="s">
        <v>52</v>
      </c>
      <c r="B1233" s="22" t="s">
        <v>2842</v>
      </c>
      <c r="C1233" s="22" t="s">
        <v>2843</v>
      </c>
      <c r="D1233" s="18"/>
      <c r="E1233" s="18" t="s">
        <v>1133</v>
      </c>
      <c r="F1233" s="3">
        <v>1990</v>
      </c>
      <c r="G1233" s="6" t="s">
        <v>2844</v>
      </c>
    </row>
    <row r="1234" spans="1:7" x14ac:dyDescent="0.25">
      <c r="A1234" s="3" t="s">
        <v>245</v>
      </c>
      <c r="B1234" s="18" t="s">
        <v>2144</v>
      </c>
      <c r="C1234" s="22" t="s">
        <v>2547</v>
      </c>
      <c r="D1234" s="22" t="s">
        <v>2548</v>
      </c>
      <c r="E1234" s="22" t="s">
        <v>1133</v>
      </c>
      <c r="F1234" s="3">
        <v>1991</v>
      </c>
      <c r="G1234" s="6" t="s">
        <v>2942</v>
      </c>
    </row>
    <row r="1235" spans="1:7" x14ac:dyDescent="0.25">
      <c r="A1235" s="3" t="s">
        <v>245</v>
      </c>
      <c r="B1235" s="18" t="s">
        <v>3013</v>
      </c>
      <c r="C1235" s="22" t="s">
        <v>3014</v>
      </c>
      <c r="D1235" s="22" t="s">
        <v>3015</v>
      </c>
      <c r="E1235" s="22" t="s">
        <v>1133</v>
      </c>
      <c r="F1235" s="3">
        <v>1992</v>
      </c>
      <c r="G1235" s="6" t="s">
        <v>3016</v>
      </c>
    </row>
    <row r="1236" spans="1:7" x14ac:dyDescent="0.25">
      <c r="A1236" s="3" t="s">
        <v>52</v>
      </c>
      <c r="B1236" s="6" t="s">
        <v>3064</v>
      </c>
      <c r="C1236" s="6" t="s">
        <v>1155</v>
      </c>
      <c r="D1236" s="6" t="s">
        <v>882</v>
      </c>
      <c r="E1236" s="6" t="s">
        <v>1133</v>
      </c>
      <c r="F1236" s="3">
        <v>1993</v>
      </c>
      <c r="G1236" s="6" t="s">
        <v>3065</v>
      </c>
    </row>
    <row r="1237" spans="1:7" x14ac:dyDescent="0.25">
      <c r="A1237" s="3" t="s">
        <v>52</v>
      </c>
      <c r="B1237" s="6" t="s">
        <v>3163</v>
      </c>
      <c r="C1237" s="6" t="s">
        <v>581</v>
      </c>
      <c r="D1237" s="6" t="s">
        <v>782</v>
      </c>
      <c r="E1237" s="6" t="s">
        <v>1133</v>
      </c>
      <c r="F1237" s="3">
        <v>1994</v>
      </c>
      <c r="G1237" s="6" t="s">
        <v>3164</v>
      </c>
    </row>
    <row r="1238" spans="1:7" x14ac:dyDescent="0.25">
      <c r="A1238" s="3" t="s">
        <v>52</v>
      </c>
      <c r="B1238" s="6" t="s">
        <v>3194</v>
      </c>
      <c r="C1238" s="6" t="s">
        <v>77</v>
      </c>
      <c r="D1238" s="6"/>
      <c r="E1238" s="6" t="s">
        <v>1133</v>
      </c>
      <c r="F1238" s="3">
        <v>1994</v>
      </c>
      <c r="G1238" s="6" t="s">
        <v>3195</v>
      </c>
    </row>
    <row r="1239" spans="1:7" x14ac:dyDescent="0.25">
      <c r="A1239" s="3" t="s">
        <v>52</v>
      </c>
      <c r="B1239" s="6" t="s">
        <v>3405</v>
      </c>
      <c r="C1239" s="6" t="s">
        <v>3406</v>
      </c>
      <c r="D1239" s="6"/>
      <c r="E1239" s="6" t="s">
        <v>1133</v>
      </c>
      <c r="F1239" s="3">
        <v>1996</v>
      </c>
      <c r="G1239" s="6" t="s">
        <v>3407</v>
      </c>
    </row>
    <row r="1240" spans="1:7" x14ac:dyDescent="0.25">
      <c r="A1240" s="3" t="s">
        <v>245</v>
      </c>
      <c r="B1240" s="6" t="s">
        <v>2896</v>
      </c>
      <c r="C1240" s="6" t="s">
        <v>2897</v>
      </c>
      <c r="D1240" s="6"/>
      <c r="E1240" s="6" t="s">
        <v>1133</v>
      </c>
      <c r="F1240" s="3">
        <v>1996</v>
      </c>
      <c r="G1240" s="6" t="s">
        <v>3420</v>
      </c>
    </row>
    <row r="1241" spans="1:7" x14ac:dyDescent="0.25">
      <c r="A1241" s="3" t="s">
        <v>245</v>
      </c>
      <c r="B1241" s="6" t="s">
        <v>3638</v>
      </c>
      <c r="C1241" s="6" t="s">
        <v>655</v>
      </c>
      <c r="D1241" s="6" t="s">
        <v>774</v>
      </c>
      <c r="E1241" s="6" t="s">
        <v>1133</v>
      </c>
      <c r="F1241" s="3">
        <v>1999</v>
      </c>
      <c r="G1241" s="6" t="s">
        <v>3639</v>
      </c>
    </row>
    <row r="1242" spans="1:7" x14ac:dyDescent="0.25">
      <c r="A1242" s="3" t="s">
        <v>6</v>
      </c>
      <c r="B1242" s="6" t="s">
        <v>1057</v>
      </c>
      <c r="C1242" s="11" t="s">
        <v>1058</v>
      </c>
      <c r="D1242" s="6" t="s">
        <v>1059</v>
      </c>
      <c r="E1242" s="6" t="s">
        <v>1060</v>
      </c>
      <c r="F1242" s="3">
        <v>1969</v>
      </c>
      <c r="G1242" s="11" t="s">
        <v>1061</v>
      </c>
    </row>
    <row r="1243" spans="1:7" x14ac:dyDescent="0.25">
      <c r="A1243" s="3"/>
      <c r="B1243" s="6"/>
      <c r="C1243" s="11"/>
      <c r="D1243" s="6"/>
      <c r="E1243" s="6"/>
      <c r="F1243" s="3"/>
      <c r="G1243" s="11"/>
    </row>
    <row r="1244" spans="1:7" x14ac:dyDescent="0.25">
      <c r="A1244" s="3" t="s">
        <v>245</v>
      </c>
      <c r="B1244" s="6" t="s">
        <v>1062</v>
      </c>
      <c r="C1244" s="6" t="s">
        <v>1294</v>
      </c>
      <c r="D1244" s="6"/>
      <c r="E1244" s="6" t="s">
        <v>1293</v>
      </c>
      <c r="F1244" s="3">
        <v>1973</v>
      </c>
      <c r="G1244" s="18" t="s">
        <v>1295</v>
      </c>
    </row>
    <row r="1245" spans="1:7" x14ac:dyDescent="0.25">
      <c r="A1245" s="3" t="s">
        <v>245</v>
      </c>
      <c r="B1245" s="6" t="s">
        <v>1460</v>
      </c>
      <c r="C1245" s="6" t="s">
        <v>712</v>
      </c>
      <c r="D1245" s="6" t="s">
        <v>961</v>
      </c>
      <c r="E1245" s="6" t="s">
        <v>1293</v>
      </c>
      <c r="F1245" s="3">
        <v>1975</v>
      </c>
      <c r="G1245" s="6" t="s">
        <v>1461</v>
      </c>
    </row>
    <row r="1246" spans="1:7" x14ac:dyDescent="0.25">
      <c r="A1246" s="3" t="s">
        <v>245</v>
      </c>
      <c r="B1246" s="6" t="s">
        <v>928</v>
      </c>
      <c r="C1246" s="6" t="s">
        <v>1476</v>
      </c>
      <c r="D1246" s="6"/>
      <c r="E1246" s="6" t="s">
        <v>1293</v>
      </c>
      <c r="F1246" s="3">
        <v>1975</v>
      </c>
      <c r="G1246" s="6" t="str">
        <f>HYPERLINK("http://uwashingtonworldcatorgoffcampuslibwashingtonedu/title/plane-modeling-and-analysis-of-fiber-system/oclc/7568576&amp;referer=brief_results","Plane modeling and analysis of fiber system")</f>
        <v>Plane modeling and analysis of fiber system</v>
      </c>
    </row>
    <row r="1247" spans="1:7" x14ac:dyDescent="0.25">
      <c r="A1247" s="3" t="s">
        <v>245</v>
      </c>
      <c r="B1247" s="6" t="s">
        <v>1624</v>
      </c>
      <c r="C1247" s="6" t="s">
        <v>549</v>
      </c>
      <c r="D1247" s="6"/>
      <c r="E1247" s="6" t="s">
        <v>1293</v>
      </c>
      <c r="F1247" s="3">
        <v>1977</v>
      </c>
      <c r="G1247" s="6" t="s">
        <v>1625</v>
      </c>
    </row>
    <row r="1248" spans="1:7" x14ac:dyDescent="0.25">
      <c r="A1248" s="3" t="s">
        <v>245</v>
      </c>
      <c r="B1248" s="6" t="s">
        <v>1626</v>
      </c>
      <c r="C1248" s="6" t="s">
        <v>239</v>
      </c>
      <c r="D1248" s="6" t="s">
        <v>1627</v>
      </c>
      <c r="E1248" s="6" t="s">
        <v>1293</v>
      </c>
      <c r="F1248" s="3">
        <v>1977</v>
      </c>
      <c r="G1248" s="6" t="s">
        <v>1628</v>
      </c>
    </row>
    <row r="1249" spans="1:7" x14ac:dyDescent="0.25">
      <c r="A1249" s="3" t="s">
        <v>245</v>
      </c>
      <c r="B1249" s="6" t="s">
        <v>347</v>
      </c>
      <c r="C1249" s="6" t="s">
        <v>1635</v>
      </c>
      <c r="D1249" s="6"/>
      <c r="E1249" s="6" t="s">
        <v>1293</v>
      </c>
      <c r="F1249" s="3">
        <v>1977</v>
      </c>
      <c r="G1249" s="6" t="s">
        <v>1636</v>
      </c>
    </row>
    <row r="1250" spans="1:7" x14ac:dyDescent="0.25">
      <c r="A1250" s="3"/>
      <c r="B1250" s="6"/>
      <c r="C1250" s="6"/>
      <c r="D1250" s="6"/>
      <c r="E1250" s="6"/>
      <c r="F1250" s="3"/>
      <c r="G1250" s="6"/>
    </row>
    <row r="1251" spans="1:7" x14ac:dyDescent="0.25">
      <c r="A1251" s="3" t="s">
        <v>245</v>
      </c>
      <c r="B1251" s="18" t="s">
        <v>3017</v>
      </c>
      <c r="C1251" s="22" t="s">
        <v>1255</v>
      </c>
      <c r="D1251" s="22" t="s">
        <v>487</v>
      </c>
      <c r="E1251" s="22" t="s">
        <v>12</v>
      </c>
      <c r="F1251" s="3">
        <v>1992</v>
      </c>
      <c r="G1251" s="6" t="s">
        <v>3018</v>
      </c>
    </row>
    <row r="1253" spans="1:7" s="36" customFormat="1" ht="15.75" x14ac:dyDescent="0.25">
      <c r="A1253" s="35" t="s">
        <v>52</v>
      </c>
      <c r="B1253" s="36" t="s">
        <v>5294</v>
      </c>
      <c r="C1253" s="36" t="s">
        <v>5295</v>
      </c>
      <c r="E1253" s="36" t="s">
        <v>5296</v>
      </c>
      <c r="F1253" s="35">
        <v>2019</v>
      </c>
      <c r="G1253" s="38" t="s">
        <v>5297</v>
      </c>
    </row>
    <row r="1254" spans="1:7" ht="15.75" x14ac:dyDescent="0.25">
      <c r="A1254" s="40" t="s">
        <v>52</v>
      </c>
      <c r="B1254" s="42" t="s">
        <v>5422</v>
      </c>
      <c r="C1254" s="41" t="s">
        <v>5423</v>
      </c>
      <c r="D1254" s="41" t="s">
        <v>1192</v>
      </c>
      <c r="E1254" s="41" t="s">
        <v>5296</v>
      </c>
      <c r="F1254" s="43">
        <v>2021</v>
      </c>
      <c r="G1254" s="42" t="s">
        <v>5424</v>
      </c>
    </row>
    <row r="1255" spans="1:7" x14ac:dyDescent="0.25">
      <c r="A1255" s="3" t="s">
        <v>245</v>
      </c>
      <c r="B1255" s="18" t="s">
        <v>2225</v>
      </c>
      <c r="C1255" s="22" t="s">
        <v>17</v>
      </c>
      <c r="D1255" s="22" t="s">
        <v>101</v>
      </c>
      <c r="E1255" s="22" t="s">
        <v>2869</v>
      </c>
      <c r="F1255" s="3">
        <v>1990</v>
      </c>
      <c r="G1255" s="6" t="s">
        <v>2870</v>
      </c>
    </row>
    <row r="1256" spans="1:7" x14ac:dyDescent="0.25">
      <c r="A1256" s="3" t="s">
        <v>245</v>
      </c>
      <c r="B1256" s="6" t="s">
        <v>3924</v>
      </c>
      <c r="C1256" s="6" t="s">
        <v>66</v>
      </c>
      <c r="D1256" s="6"/>
      <c r="E1256" s="6" t="s">
        <v>2869</v>
      </c>
      <c r="F1256" s="3">
        <v>2002</v>
      </c>
      <c r="G1256" s="6" t="s">
        <v>3925</v>
      </c>
    </row>
    <row r="1257" spans="1:7" x14ac:dyDescent="0.25">
      <c r="A1257" s="3" t="s">
        <v>245</v>
      </c>
      <c r="B1257" s="6" t="s">
        <v>3345</v>
      </c>
      <c r="C1257" s="6" t="s">
        <v>3208</v>
      </c>
      <c r="D1257" s="6" t="s">
        <v>803</v>
      </c>
      <c r="E1257" s="6" t="s">
        <v>3346</v>
      </c>
      <c r="F1257" s="3">
        <v>1995</v>
      </c>
      <c r="G1257" s="6" t="s">
        <v>3347</v>
      </c>
    </row>
    <row r="1258" spans="1:7" s="36" customFormat="1" ht="15.75" x14ac:dyDescent="0.25">
      <c r="A1258" s="35"/>
      <c r="F1258" s="35"/>
      <c r="G1258" s="38"/>
    </row>
    <row r="1259" spans="1:7" x14ac:dyDescent="0.25">
      <c r="A1259" s="3" t="s">
        <v>52</v>
      </c>
      <c r="B1259" s="6" t="s">
        <v>1550</v>
      </c>
      <c r="C1259" s="6" t="s">
        <v>239</v>
      </c>
      <c r="D1259" s="6" t="s">
        <v>109</v>
      </c>
      <c r="E1259" s="6" t="s">
        <v>1551</v>
      </c>
      <c r="F1259" s="3">
        <v>1977</v>
      </c>
      <c r="G1259" s="6" t="s">
        <v>1552</v>
      </c>
    </row>
    <row r="1260" spans="1:7" x14ac:dyDescent="0.25">
      <c r="A1260" s="3" t="s">
        <v>52</v>
      </c>
      <c r="B1260" s="6" t="s">
        <v>1571</v>
      </c>
      <c r="C1260" s="6" t="s">
        <v>1430</v>
      </c>
      <c r="D1260" s="6" t="s">
        <v>191</v>
      </c>
      <c r="E1260" s="6" t="s">
        <v>1551</v>
      </c>
      <c r="F1260" s="3">
        <v>1977</v>
      </c>
      <c r="G1260" s="6" t="s">
        <v>1572</v>
      </c>
    </row>
    <row r="1261" spans="1:7" x14ac:dyDescent="0.25">
      <c r="A1261" s="3" t="s">
        <v>52</v>
      </c>
      <c r="B1261" s="6" t="s">
        <v>1723</v>
      </c>
      <c r="C1261" s="6" t="s">
        <v>991</v>
      </c>
      <c r="D1261" s="6" t="s">
        <v>520</v>
      </c>
      <c r="E1261" s="6" t="s">
        <v>1551</v>
      </c>
      <c r="F1261" s="3">
        <v>1978</v>
      </c>
      <c r="G1261" s="6" t="s">
        <v>1724</v>
      </c>
    </row>
    <row r="1262" spans="1:7" x14ac:dyDescent="0.25">
      <c r="A1262" s="3"/>
      <c r="B1262" s="6"/>
      <c r="C1262" s="6"/>
      <c r="D1262" s="6"/>
      <c r="E1262" s="6"/>
      <c r="F1262" s="3"/>
      <c r="G1262" s="6"/>
    </row>
    <row r="1263" spans="1:7" ht="15.75" x14ac:dyDescent="0.25">
      <c r="A1263" s="35" t="s">
        <v>52</v>
      </c>
      <c r="B1263" s="36" t="s">
        <v>2619</v>
      </c>
      <c r="C1263" s="36" t="s">
        <v>1668</v>
      </c>
      <c r="D1263" s="36" t="s">
        <v>5313</v>
      </c>
      <c r="E1263" s="36" t="s">
        <v>5314</v>
      </c>
      <c r="F1263" s="35">
        <v>2019</v>
      </c>
      <c r="G1263" s="12" t="s">
        <v>5315</v>
      </c>
    </row>
    <row r="1264" spans="1:7" ht="15.75" x14ac:dyDescent="0.25">
      <c r="A1264" s="40" t="s">
        <v>52</v>
      </c>
      <c r="B1264" s="41" t="s">
        <v>5474</v>
      </c>
      <c r="C1264" s="41" t="s">
        <v>5475</v>
      </c>
      <c r="D1264" s="41"/>
      <c r="E1264" s="41" t="s">
        <v>5314</v>
      </c>
      <c r="F1264" s="40">
        <v>2022</v>
      </c>
      <c r="G1264" s="38" t="s">
        <v>5476</v>
      </c>
    </row>
    <row r="1265" spans="1:7" ht="15.75" x14ac:dyDescent="0.25">
      <c r="A1265" s="40"/>
      <c r="B1265" s="41"/>
      <c r="C1265" s="41"/>
      <c r="D1265" s="41"/>
      <c r="E1265" s="41"/>
      <c r="F1265" s="40"/>
      <c r="G1265" s="38"/>
    </row>
    <row r="1266" spans="1:7" ht="15.75" x14ac:dyDescent="0.25">
      <c r="A1266" s="35" t="s">
        <v>52</v>
      </c>
      <c r="B1266" s="38" t="s">
        <v>5353</v>
      </c>
      <c r="C1266" s="36" t="s">
        <v>5354</v>
      </c>
      <c r="D1266" s="36"/>
      <c r="E1266" s="36" t="s">
        <v>5355</v>
      </c>
      <c r="F1266" s="35">
        <v>2020</v>
      </c>
      <c r="G1266" s="12" t="s">
        <v>5356</v>
      </c>
    </row>
    <row r="1267" spans="1:7" ht="15.75" x14ac:dyDescent="0.25">
      <c r="A1267" s="40" t="s">
        <v>52</v>
      </c>
      <c r="B1267" s="42" t="s">
        <v>5393</v>
      </c>
      <c r="C1267" s="41" t="s">
        <v>5394</v>
      </c>
      <c r="D1267" s="41" t="s">
        <v>5395</v>
      </c>
      <c r="E1267" s="41" t="s">
        <v>5355</v>
      </c>
      <c r="F1267" s="40">
        <v>2021</v>
      </c>
      <c r="G1267" s="54" t="s">
        <v>5396</v>
      </c>
    </row>
    <row r="1268" spans="1:7" ht="15.75" x14ac:dyDescent="0.25">
      <c r="A1268" s="40"/>
      <c r="B1268" s="42"/>
      <c r="C1268" s="41"/>
      <c r="D1268" s="41"/>
      <c r="E1268" s="41"/>
      <c r="F1268" s="40"/>
      <c r="G1268" s="54"/>
    </row>
    <row r="1269" spans="1:7" x14ac:dyDescent="0.25">
      <c r="A1269" s="3" t="s">
        <v>52</v>
      </c>
      <c r="B1269" s="6" t="s">
        <v>3807</v>
      </c>
      <c r="C1269" s="6" t="s">
        <v>3808</v>
      </c>
      <c r="D1269" s="6" t="s">
        <v>3809</v>
      </c>
      <c r="E1269" s="6" t="s">
        <v>3810</v>
      </c>
      <c r="F1269" s="3">
        <v>2001</v>
      </c>
      <c r="G1269" s="6" t="s">
        <v>3811</v>
      </c>
    </row>
    <row r="1270" spans="1:7" x14ac:dyDescent="0.25">
      <c r="A1270" s="3" t="s">
        <v>52</v>
      </c>
      <c r="B1270" s="6" t="s">
        <v>4157</v>
      </c>
      <c r="C1270" s="6" t="s">
        <v>4158</v>
      </c>
      <c r="D1270" s="6" t="s">
        <v>882</v>
      </c>
      <c r="E1270" s="6" t="s">
        <v>3810</v>
      </c>
      <c r="F1270" s="3">
        <v>2005</v>
      </c>
      <c r="G1270" s="6" t="s">
        <v>4159</v>
      </c>
    </row>
    <row r="1271" spans="1:7" x14ac:dyDescent="0.25">
      <c r="A1271" s="3" t="s">
        <v>52</v>
      </c>
      <c r="B1271" s="6" t="s">
        <v>4168</v>
      </c>
      <c r="C1271" s="6" t="s">
        <v>2229</v>
      </c>
      <c r="D1271" s="6" t="s">
        <v>417</v>
      </c>
      <c r="E1271" s="6" t="s">
        <v>3810</v>
      </c>
      <c r="F1271" s="3">
        <v>2005</v>
      </c>
      <c r="G1271" s="6" t="s">
        <v>4169</v>
      </c>
    </row>
    <row r="1272" spans="1:7" x14ac:dyDescent="0.25">
      <c r="A1272" s="3"/>
      <c r="B1272" s="6"/>
      <c r="C1272" s="6"/>
      <c r="D1272" s="6"/>
      <c r="E1272" s="6"/>
      <c r="F1272" s="3"/>
      <c r="G1272" s="6"/>
    </row>
    <row r="1273" spans="1:7" x14ac:dyDescent="0.25">
      <c r="A1273" s="3" t="s">
        <v>52</v>
      </c>
      <c r="B1273" s="6" t="s">
        <v>1353</v>
      </c>
      <c r="C1273" s="6" t="s">
        <v>309</v>
      </c>
      <c r="D1273" s="6" t="s">
        <v>620</v>
      </c>
      <c r="E1273" s="6" t="s">
        <v>741</v>
      </c>
      <c r="F1273" s="3">
        <v>1977</v>
      </c>
      <c r="G1273" s="6" t="s">
        <v>1606</v>
      </c>
    </row>
    <row r="1274" spans="1:7" x14ac:dyDescent="0.25">
      <c r="A1274" s="3" t="s">
        <v>52</v>
      </c>
      <c r="B1274" s="6" t="s">
        <v>1725</v>
      </c>
      <c r="C1274" s="6" t="s">
        <v>461</v>
      </c>
      <c r="D1274" s="6" t="s">
        <v>1726</v>
      </c>
      <c r="E1274" s="6" t="s">
        <v>741</v>
      </c>
      <c r="F1274" s="3">
        <v>1978</v>
      </c>
      <c r="G1274" s="6" t="s">
        <v>1727</v>
      </c>
    </row>
    <row r="1275" spans="1:7" x14ac:dyDescent="0.25">
      <c r="A1275" s="3"/>
      <c r="B1275" s="6"/>
      <c r="C1275" s="6"/>
      <c r="D1275" s="6"/>
      <c r="E1275" s="6"/>
      <c r="F1275" s="3"/>
      <c r="G1275" s="6"/>
    </row>
    <row r="1276" spans="1:7" x14ac:dyDescent="0.25">
      <c r="A1276" s="3" t="s">
        <v>52</v>
      </c>
      <c r="B1276" s="6" t="s">
        <v>4508</v>
      </c>
      <c r="C1276" s="6" t="s">
        <v>2363</v>
      </c>
      <c r="D1276" s="6" t="s">
        <v>2833</v>
      </c>
      <c r="E1276" s="6" t="s">
        <v>3669</v>
      </c>
      <c r="F1276" s="3">
        <v>2009</v>
      </c>
      <c r="G1276" s="6" t="s">
        <v>4509</v>
      </c>
    </row>
    <row r="1277" spans="1:7" x14ac:dyDescent="0.25">
      <c r="A1277" s="3" t="s">
        <v>52</v>
      </c>
      <c r="B1277" s="6" t="s">
        <v>4515</v>
      </c>
      <c r="C1277" s="6" t="s">
        <v>4282</v>
      </c>
      <c r="D1277" s="6"/>
      <c r="E1277" s="6" t="s">
        <v>3669</v>
      </c>
      <c r="F1277" s="3">
        <v>2009</v>
      </c>
      <c r="G1277" s="6" t="s">
        <v>4516</v>
      </c>
    </row>
    <row r="1278" spans="1:7" x14ac:dyDescent="0.25">
      <c r="A1278" s="3" t="s">
        <v>52</v>
      </c>
      <c r="B1278" s="6" t="s">
        <v>4526</v>
      </c>
      <c r="C1278" s="6" t="s">
        <v>4527</v>
      </c>
      <c r="D1278" s="6" t="s">
        <v>4271</v>
      </c>
      <c r="E1278" s="6" t="s">
        <v>3669</v>
      </c>
      <c r="F1278" s="3">
        <v>2009</v>
      </c>
      <c r="G1278" s="6" t="s">
        <v>4528</v>
      </c>
    </row>
    <row r="1279" spans="1:7" x14ac:dyDescent="0.25">
      <c r="A1279" s="3" t="s">
        <v>245</v>
      </c>
      <c r="B1279" s="22" t="s">
        <v>4837</v>
      </c>
      <c r="C1279" s="6" t="s">
        <v>4838</v>
      </c>
      <c r="D1279" s="6" t="s">
        <v>4839</v>
      </c>
      <c r="E1279" s="6" t="s">
        <v>3669</v>
      </c>
      <c r="F1279" s="3">
        <v>2012</v>
      </c>
      <c r="G1279" s="6" t="s">
        <v>4840</v>
      </c>
    </row>
    <row r="1280" spans="1:7" x14ac:dyDescent="0.25">
      <c r="A1280" s="3" t="s">
        <v>52</v>
      </c>
      <c r="B1280" s="22" t="s">
        <v>4879</v>
      </c>
      <c r="C1280" s="6" t="s">
        <v>4880</v>
      </c>
      <c r="D1280" s="6"/>
      <c r="E1280" s="6" t="s">
        <v>3669</v>
      </c>
      <c r="F1280" s="3">
        <v>2013</v>
      </c>
      <c r="G1280" s="6" t="s">
        <v>4881</v>
      </c>
    </row>
    <row r="1281" spans="1:7" x14ac:dyDescent="0.25">
      <c r="A1281" s="30" t="s">
        <v>52</v>
      </c>
      <c r="B1281" s="31" t="s">
        <v>5048</v>
      </c>
      <c r="C1281" s="32" t="s">
        <v>2575</v>
      </c>
      <c r="D1281" s="32"/>
      <c r="E1281" s="32" t="s">
        <v>3669</v>
      </c>
      <c r="F1281" s="30">
        <v>2015</v>
      </c>
      <c r="G1281" s="23" t="s">
        <v>5049</v>
      </c>
    </row>
    <row r="1282" spans="1:7" x14ac:dyDescent="0.25">
      <c r="A1282" s="30" t="s">
        <v>245</v>
      </c>
      <c r="B1282" s="31" t="s">
        <v>5284</v>
      </c>
      <c r="C1282" s="32" t="s">
        <v>5285</v>
      </c>
      <c r="D1282" s="32"/>
      <c r="E1282" s="32" t="s">
        <v>3669</v>
      </c>
      <c r="F1282" s="30">
        <v>2018</v>
      </c>
      <c r="G1282" s="23" t="s">
        <v>5286</v>
      </c>
    </row>
    <row r="1283" spans="1:7" ht="15.75" x14ac:dyDescent="0.25">
      <c r="A1283" s="35" t="s">
        <v>52</v>
      </c>
      <c r="B1283" s="38" t="s">
        <v>5364</v>
      </c>
      <c r="C1283" s="38" t="s">
        <v>5365</v>
      </c>
      <c r="D1283" s="38" t="s">
        <v>5366</v>
      </c>
      <c r="E1283" s="36" t="s">
        <v>3669</v>
      </c>
      <c r="F1283" s="35">
        <v>2020</v>
      </c>
      <c r="G1283" s="12" t="s">
        <v>5367</v>
      </c>
    </row>
    <row r="1284" spans="1:7" ht="15.75" x14ac:dyDescent="0.25">
      <c r="A1284" s="40" t="s">
        <v>245</v>
      </c>
      <c r="B1284" s="42" t="s">
        <v>5468</v>
      </c>
      <c r="C1284" s="41" t="s">
        <v>5469</v>
      </c>
      <c r="D1284" s="40"/>
      <c r="E1284" s="41" t="s">
        <v>3669</v>
      </c>
      <c r="F1284" s="43">
        <v>2021</v>
      </c>
      <c r="G1284" s="42" t="s">
        <v>5470</v>
      </c>
    </row>
    <row r="1285" spans="1:7" ht="15.75" x14ac:dyDescent="0.25">
      <c r="A1285" s="40"/>
      <c r="B1285" s="42"/>
      <c r="C1285" s="41"/>
      <c r="D1285" s="40"/>
      <c r="E1285" s="41"/>
      <c r="F1285" s="43"/>
      <c r="G1285" s="42"/>
    </row>
    <row r="1286" spans="1:7" ht="15.75" x14ac:dyDescent="0.25">
      <c r="A1286" s="35" t="s">
        <v>52</v>
      </c>
      <c r="B1286" s="36" t="s">
        <v>5303</v>
      </c>
      <c r="C1286" s="36" t="s">
        <v>3710</v>
      </c>
      <c r="D1286" s="36"/>
      <c r="E1286" s="36" t="s">
        <v>5304</v>
      </c>
      <c r="F1286" s="35">
        <v>2019</v>
      </c>
      <c r="G1286" s="12" t="s">
        <v>5305</v>
      </c>
    </row>
    <row r="1287" spans="1:7" ht="15.75" x14ac:dyDescent="0.25">
      <c r="A1287" s="35"/>
      <c r="B1287" s="36"/>
      <c r="C1287" s="36"/>
      <c r="D1287" s="36"/>
      <c r="E1287" s="36"/>
      <c r="F1287" s="35"/>
      <c r="G1287" s="12"/>
    </row>
    <row r="1288" spans="1:7" x14ac:dyDescent="0.25">
      <c r="A1288" s="3" t="s">
        <v>52</v>
      </c>
      <c r="B1288" s="6" t="s">
        <v>4519</v>
      </c>
      <c r="C1288" s="6" t="s">
        <v>4268</v>
      </c>
      <c r="D1288" s="6" t="s">
        <v>4520</v>
      </c>
      <c r="E1288" s="6" t="s">
        <v>4521</v>
      </c>
      <c r="F1288" s="3">
        <v>2009</v>
      </c>
      <c r="G1288" s="6" t="s">
        <v>4522</v>
      </c>
    </row>
    <row r="1289" spans="1:7" x14ac:dyDescent="0.25">
      <c r="A1289" s="3" t="s">
        <v>52</v>
      </c>
      <c r="B1289" s="6" t="s">
        <v>4674</v>
      </c>
      <c r="C1289" s="6" t="s">
        <v>4675</v>
      </c>
      <c r="D1289" s="6" t="s">
        <v>882</v>
      </c>
      <c r="E1289" s="6" t="s">
        <v>4521</v>
      </c>
      <c r="F1289" s="3">
        <v>2011</v>
      </c>
      <c r="G1289" s="6" t="s">
        <v>4676</v>
      </c>
    </row>
    <row r="1290" spans="1:7" x14ac:dyDescent="0.25">
      <c r="A1290" s="3" t="s">
        <v>52</v>
      </c>
      <c r="B1290" s="6" t="s">
        <v>936</v>
      </c>
      <c r="C1290" s="6" t="s">
        <v>4683</v>
      </c>
      <c r="D1290" s="6"/>
      <c r="E1290" s="6" t="s">
        <v>4521</v>
      </c>
      <c r="F1290" s="3">
        <v>2011</v>
      </c>
      <c r="G1290" s="6" t="s">
        <v>4684</v>
      </c>
    </row>
    <row r="1291" spans="1:7" x14ac:dyDescent="0.25">
      <c r="A1291" s="3" t="s">
        <v>52</v>
      </c>
      <c r="B1291" s="6" t="s">
        <v>4688</v>
      </c>
      <c r="C1291" s="6" t="s">
        <v>4561</v>
      </c>
      <c r="D1291" s="6" t="s">
        <v>466</v>
      </c>
      <c r="E1291" s="6" t="s">
        <v>4521</v>
      </c>
      <c r="F1291" s="3">
        <v>2011</v>
      </c>
      <c r="G1291" s="6" t="s">
        <v>4689</v>
      </c>
    </row>
    <row r="1292" spans="1:7" x14ac:dyDescent="0.25">
      <c r="A1292" s="3" t="s">
        <v>52</v>
      </c>
      <c r="B1292" s="6" t="s">
        <v>4693</v>
      </c>
      <c r="C1292" s="6" t="s">
        <v>4096</v>
      </c>
      <c r="D1292" s="6" t="s">
        <v>882</v>
      </c>
      <c r="E1292" s="6" t="s">
        <v>4521</v>
      </c>
      <c r="F1292" s="3">
        <v>2011</v>
      </c>
      <c r="G1292" s="6" t="s">
        <v>4694</v>
      </c>
    </row>
    <row r="1293" spans="1:7" x14ac:dyDescent="0.25">
      <c r="A1293" s="3" t="s">
        <v>245</v>
      </c>
      <c r="B1293" s="6" t="s">
        <v>4735</v>
      </c>
      <c r="C1293" s="6" t="s">
        <v>4736</v>
      </c>
      <c r="D1293" s="6" t="s">
        <v>435</v>
      </c>
      <c r="E1293" s="6" t="s">
        <v>4521</v>
      </c>
      <c r="F1293" s="3">
        <v>2011</v>
      </c>
      <c r="G1293" s="6" t="s">
        <v>4737</v>
      </c>
    </row>
    <row r="1294" spans="1:7" x14ac:dyDescent="0.25">
      <c r="A1294" s="3" t="s">
        <v>52</v>
      </c>
      <c r="B1294" s="22" t="s">
        <v>4757</v>
      </c>
      <c r="C1294" s="6" t="s">
        <v>2554</v>
      </c>
      <c r="D1294" s="6"/>
      <c r="E1294" s="6" t="s">
        <v>4521</v>
      </c>
      <c r="F1294" s="3">
        <v>2012</v>
      </c>
      <c r="G1294" s="6" t="s">
        <v>4758</v>
      </c>
    </row>
    <row r="1295" spans="1:7" x14ac:dyDescent="0.25">
      <c r="A1295" s="3" t="s">
        <v>52</v>
      </c>
      <c r="B1295" s="22" t="s">
        <v>4900</v>
      </c>
      <c r="C1295" s="6" t="s">
        <v>356</v>
      </c>
      <c r="D1295" s="6" t="s">
        <v>4901</v>
      </c>
      <c r="E1295" s="6" t="s">
        <v>4521</v>
      </c>
      <c r="F1295" s="3">
        <v>2013</v>
      </c>
      <c r="G1295" s="6" t="s">
        <v>4902</v>
      </c>
    </row>
    <row r="1296" spans="1:7" x14ac:dyDescent="0.25">
      <c r="A1296" s="3" t="s">
        <v>52</v>
      </c>
      <c r="B1296" s="22" t="s">
        <v>4449</v>
      </c>
      <c r="C1296" s="6" t="s">
        <v>549</v>
      </c>
      <c r="D1296" s="6" t="s">
        <v>4940</v>
      </c>
      <c r="E1296" s="6" t="s">
        <v>4521</v>
      </c>
      <c r="F1296" s="3">
        <v>2013</v>
      </c>
      <c r="G1296" s="6" t="s">
        <v>4941</v>
      </c>
    </row>
    <row r="1297" spans="1:7" x14ac:dyDescent="0.25">
      <c r="A1297" s="24" t="s">
        <v>245</v>
      </c>
      <c r="B1297" s="25" t="s">
        <v>3815</v>
      </c>
      <c r="C1297" s="26" t="s">
        <v>409</v>
      </c>
      <c r="D1297" s="26" t="s">
        <v>2755</v>
      </c>
      <c r="E1297" s="26" t="s">
        <v>4521</v>
      </c>
      <c r="F1297" s="24">
        <v>2014</v>
      </c>
      <c r="G1297" s="27" t="s">
        <v>5014</v>
      </c>
    </row>
    <row r="1298" spans="1:7" x14ac:dyDescent="0.25">
      <c r="A1298" s="30" t="s">
        <v>52</v>
      </c>
      <c r="B1298" s="31" t="s">
        <v>5177</v>
      </c>
      <c r="C1298" s="32" t="s">
        <v>5178</v>
      </c>
      <c r="D1298" s="32" t="s">
        <v>466</v>
      </c>
      <c r="E1298" s="32" t="s">
        <v>4521</v>
      </c>
      <c r="F1298" s="30">
        <v>2017</v>
      </c>
      <c r="G1298" s="23" t="s">
        <v>5179</v>
      </c>
    </row>
    <row r="1299" spans="1:7" x14ac:dyDescent="0.25">
      <c r="A1299" s="30" t="s">
        <v>245</v>
      </c>
      <c r="B1299" s="31" t="s">
        <v>5282</v>
      </c>
      <c r="C1299" s="32" t="s">
        <v>4760</v>
      </c>
      <c r="D1299" s="32" t="s">
        <v>3491</v>
      </c>
      <c r="E1299" s="32" t="s">
        <v>4521</v>
      </c>
      <c r="F1299" s="30">
        <v>2018</v>
      </c>
      <c r="G1299" s="23" t="s">
        <v>5283</v>
      </c>
    </row>
    <row r="1300" spans="1:7" x14ac:dyDescent="0.25">
      <c r="A1300" s="39" t="s">
        <v>52</v>
      </c>
      <c r="B1300" s="37" t="s">
        <v>5372</v>
      </c>
      <c r="C1300" s="37" t="s">
        <v>5373</v>
      </c>
      <c r="D1300" s="37"/>
      <c r="E1300" s="37" t="s">
        <v>4521</v>
      </c>
      <c r="F1300" s="39">
        <v>2020</v>
      </c>
      <c r="G1300" s="12" t="s">
        <v>5374</v>
      </c>
    </row>
    <row r="1301" spans="1:7" ht="15.75" x14ac:dyDescent="0.25">
      <c r="A1301" s="35" t="s">
        <v>245</v>
      </c>
      <c r="B1301" s="36" t="s">
        <v>5345</v>
      </c>
      <c r="C1301" s="36" t="s">
        <v>380</v>
      </c>
      <c r="D1301" s="36" t="s">
        <v>774</v>
      </c>
      <c r="E1301" s="36" t="s">
        <v>5346</v>
      </c>
      <c r="F1301" s="35">
        <v>2019</v>
      </c>
      <c r="G1301" s="12" t="s">
        <v>5347</v>
      </c>
    </row>
    <row r="1302" spans="1:7" x14ac:dyDescent="0.25">
      <c r="A1302" s="30" t="s">
        <v>52</v>
      </c>
      <c r="B1302" s="31" t="s">
        <v>5247</v>
      </c>
      <c r="C1302" s="32" t="s">
        <v>2125</v>
      </c>
      <c r="D1302" s="32"/>
      <c r="E1302" s="32" t="s">
        <v>5346</v>
      </c>
      <c r="F1302" s="30">
        <v>2018</v>
      </c>
      <c r="G1302" s="23" t="s">
        <v>5249</v>
      </c>
    </row>
    <row r="1303" spans="1:7" x14ac:dyDescent="0.25">
      <c r="A1303" s="30"/>
      <c r="B1303" s="31"/>
      <c r="C1303" s="32"/>
      <c r="D1303" s="32"/>
      <c r="E1303" s="32"/>
      <c r="F1303" s="30"/>
      <c r="G1303" s="23"/>
    </row>
    <row r="1304" spans="1:7" x14ac:dyDescent="0.25">
      <c r="A1304" s="3" t="s">
        <v>52</v>
      </c>
      <c r="B1304" s="6" t="s">
        <v>1919</v>
      </c>
      <c r="C1304" s="6" t="s">
        <v>1920</v>
      </c>
      <c r="D1304" s="6" t="s">
        <v>1921</v>
      </c>
      <c r="E1304" s="6" t="s">
        <v>347</v>
      </c>
      <c r="F1304" s="3">
        <v>1980</v>
      </c>
      <c r="G1304" s="6" t="s">
        <v>1922</v>
      </c>
    </row>
    <row r="1305" spans="1:7" x14ac:dyDescent="0.25">
      <c r="A1305" s="3" t="s">
        <v>245</v>
      </c>
      <c r="B1305" s="18" t="s">
        <v>260</v>
      </c>
      <c r="C1305" s="22" t="s">
        <v>2340</v>
      </c>
      <c r="D1305" s="22" t="s">
        <v>774</v>
      </c>
      <c r="E1305" s="22" t="s">
        <v>347</v>
      </c>
      <c r="F1305" s="3">
        <v>1983</v>
      </c>
      <c r="G1305" s="6" t="s">
        <v>2341</v>
      </c>
    </row>
    <row r="1306" spans="1:7" x14ac:dyDescent="0.25">
      <c r="A1306" s="3" t="s">
        <v>52</v>
      </c>
      <c r="B1306" s="18" t="s">
        <v>2343</v>
      </c>
      <c r="C1306" s="22" t="s">
        <v>1920</v>
      </c>
      <c r="D1306" s="22" t="s">
        <v>1433</v>
      </c>
      <c r="E1306" s="22" t="s">
        <v>347</v>
      </c>
      <c r="F1306" s="3">
        <v>1984</v>
      </c>
      <c r="G1306" s="6" t="s">
        <v>2344</v>
      </c>
    </row>
    <row r="1307" spans="1:7" x14ac:dyDescent="0.25">
      <c r="A1307" s="3" t="s">
        <v>245</v>
      </c>
      <c r="B1307" s="18" t="s">
        <v>541</v>
      </c>
      <c r="C1307" s="22" t="s">
        <v>1502</v>
      </c>
      <c r="D1307" s="22" t="s">
        <v>991</v>
      </c>
      <c r="E1307" s="22" t="s">
        <v>347</v>
      </c>
      <c r="F1307" s="3">
        <v>1984</v>
      </c>
      <c r="G1307" s="6" t="s">
        <v>2379</v>
      </c>
    </row>
    <row r="1308" spans="1:7" x14ac:dyDescent="0.25">
      <c r="A1308" s="3" t="s">
        <v>52</v>
      </c>
      <c r="B1308" s="18" t="s">
        <v>628</v>
      </c>
      <c r="C1308" s="22" t="s">
        <v>2457</v>
      </c>
      <c r="D1308" s="22" t="s">
        <v>2458</v>
      </c>
      <c r="E1308" s="22" t="s">
        <v>347</v>
      </c>
      <c r="F1308" s="3">
        <v>1985</v>
      </c>
      <c r="G1308" s="6" t="s">
        <v>2459</v>
      </c>
    </row>
    <row r="1309" spans="1:7" x14ac:dyDescent="0.25">
      <c r="A1309" s="3" t="s">
        <v>245</v>
      </c>
      <c r="B1309" s="18" t="s">
        <v>2487</v>
      </c>
      <c r="C1309" s="22" t="s">
        <v>20</v>
      </c>
      <c r="D1309" s="22" t="s">
        <v>810</v>
      </c>
      <c r="E1309" s="22" t="s">
        <v>347</v>
      </c>
      <c r="F1309" s="3">
        <v>1985</v>
      </c>
      <c r="G1309" s="6" t="s">
        <v>2488</v>
      </c>
    </row>
    <row r="1310" spans="1:7" x14ac:dyDescent="0.25">
      <c r="A1310" s="3" t="s">
        <v>245</v>
      </c>
      <c r="B1310" s="18" t="s">
        <v>2497</v>
      </c>
      <c r="C1310" s="22" t="s">
        <v>2498</v>
      </c>
      <c r="D1310" s="22" t="s">
        <v>774</v>
      </c>
      <c r="E1310" s="22" t="s">
        <v>347</v>
      </c>
      <c r="F1310" s="3">
        <v>1985</v>
      </c>
      <c r="G1310" s="6" t="s">
        <v>2499</v>
      </c>
    </row>
    <row r="1311" spans="1:7" x14ac:dyDescent="0.25">
      <c r="A1311" s="3" t="s">
        <v>245</v>
      </c>
      <c r="B1311" s="18" t="s">
        <v>2735</v>
      </c>
      <c r="C1311" s="22" t="s">
        <v>1858</v>
      </c>
      <c r="D1311" s="22" t="s">
        <v>1192</v>
      </c>
      <c r="E1311" s="22" t="s">
        <v>347</v>
      </c>
      <c r="F1311" s="3">
        <v>1988</v>
      </c>
      <c r="G1311" s="6" t="s">
        <v>2736</v>
      </c>
    </row>
    <row r="1312" spans="1:7" x14ac:dyDescent="0.25">
      <c r="A1312" s="3" t="s">
        <v>245</v>
      </c>
      <c r="B1312" s="18" t="s">
        <v>2801</v>
      </c>
      <c r="C1312" s="22" t="s">
        <v>54</v>
      </c>
      <c r="D1312" s="22" t="s">
        <v>553</v>
      </c>
      <c r="E1312" s="22" t="s">
        <v>347</v>
      </c>
      <c r="F1312" s="3">
        <v>1989</v>
      </c>
      <c r="G1312" s="6" t="s">
        <v>2802</v>
      </c>
    </row>
    <row r="1313" spans="1:7" x14ac:dyDescent="0.25">
      <c r="A1313" s="3" t="s">
        <v>52</v>
      </c>
      <c r="B1313" s="22" t="s">
        <v>2864</v>
      </c>
      <c r="C1313" s="22" t="s">
        <v>2865</v>
      </c>
      <c r="D1313" s="18"/>
      <c r="E1313" s="18" t="s">
        <v>347</v>
      </c>
      <c r="F1313" s="3">
        <v>1990</v>
      </c>
      <c r="G1313" s="6" t="s">
        <v>2866</v>
      </c>
    </row>
    <row r="1314" spans="1:7" x14ac:dyDescent="0.25">
      <c r="A1314" s="3" t="s">
        <v>245</v>
      </c>
      <c r="B1314" s="18" t="s">
        <v>2871</v>
      </c>
      <c r="C1314" s="22" t="s">
        <v>506</v>
      </c>
      <c r="D1314" s="22" t="s">
        <v>409</v>
      </c>
      <c r="E1314" s="22" t="s">
        <v>347</v>
      </c>
      <c r="F1314" s="3">
        <v>1990</v>
      </c>
      <c r="G1314" s="6" t="s">
        <v>2872</v>
      </c>
    </row>
    <row r="1315" spans="1:7" x14ac:dyDescent="0.25">
      <c r="A1315" s="3" t="s">
        <v>52</v>
      </c>
      <c r="B1315" s="22" t="s">
        <v>2913</v>
      </c>
      <c r="C1315" s="22" t="s">
        <v>2914</v>
      </c>
      <c r="D1315" s="18"/>
      <c r="E1315" s="18" t="s">
        <v>347</v>
      </c>
      <c r="F1315" s="3">
        <v>1991</v>
      </c>
      <c r="G1315" s="6" t="s">
        <v>2915</v>
      </c>
    </row>
    <row r="1316" spans="1:7" x14ac:dyDescent="0.25">
      <c r="A1316" s="3" t="s">
        <v>52</v>
      </c>
      <c r="B1316" s="18" t="s">
        <v>3002</v>
      </c>
      <c r="C1316" s="22" t="s">
        <v>932</v>
      </c>
      <c r="D1316" s="22" t="s">
        <v>3003</v>
      </c>
      <c r="E1316" s="22" t="s">
        <v>347</v>
      </c>
      <c r="F1316" s="3">
        <v>1992</v>
      </c>
      <c r="G1316" s="6" t="s">
        <v>3004</v>
      </c>
    </row>
    <row r="1317" spans="1:7" x14ac:dyDescent="0.25">
      <c r="A1317" s="3" t="s">
        <v>52</v>
      </c>
      <c r="B1317" s="6" t="s">
        <v>3099</v>
      </c>
      <c r="C1317" s="6" t="s">
        <v>2125</v>
      </c>
      <c r="D1317" s="6" t="s">
        <v>268</v>
      </c>
      <c r="E1317" s="6" t="s">
        <v>347</v>
      </c>
      <c r="F1317" s="3">
        <v>1993</v>
      </c>
      <c r="G1317" s="6" t="s">
        <v>3100</v>
      </c>
    </row>
    <row r="1318" spans="1:7" x14ac:dyDescent="0.25">
      <c r="A1318" s="3" t="s">
        <v>245</v>
      </c>
      <c r="B1318" s="6" t="s">
        <v>3155</v>
      </c>
      <c r="C1318" s="6" t="s">
        <v>812</v>
      </c>
      <c r="D1318" s="6" t="s">
        <v>224</v>
      </c>
      <c r="E1318" s="6" t="s">
        <v>347</v>
      </c>
      <c r="F1318" s="3">
        <v>1993</v>
      </c>
      <c r="G1318" s="6" t="s">
        <v>3156</v>
      </c>
    </row>
    <row r="1319" spans="1:7" x14ac:dyDescent="0.25">
      <c r="A1319" s="3" t="s">
        <v>52</v>
      </c>
      <c r="B1319" s="6" t="s">
        <v>3183</v>
      </c>
      <c r="C1319" s="6" t="s">
        <v>2380</v>
      </c>
      <c r="D1319" s="6" t="s">
        <v>1509</v>
      </c>
      <c r="E1319" s="6" t="s">
        <v>347</v>
      </c>
      <c r="F1319" s="3">
        <v>1994</v>
      </c>
      <c r="G1319" s="6" t="s">
        <v>3184</v>
      </c>
    </row>
    <row r="1320" spans="1:7" x14ac:dyDescent="0.25">
      <c r="A1320" s="3" t="s">
        <v>245</v>
      </c>
      <c r="B1320" s="6" t="s">
        <v>868</v>
      </c>
      <c r="C1320" s="6" t="s">
        <v>1155</v>
      </c>
      <c r="D1320" s="6" t="s">
        <v>3244</v>
      </c>
      <c r="E1320" s="6" t="s">
        <v>347</v>
      </c>
      <c r="F1320" s="3">
        <v>1994</v>
      </c>
      <c r="G1320" s="6" t="s">
        <v>3245</v>
      </c>
    </row>
    <row r="1321" spans="1:7" x14ac:dyDescent="0.25">
      <c r="A1321" s="3" t="s">
        <v>52</v>
      </c>
      <c r="B1321" s="6" t="s">
        <v>537</v>
      </c>
      <c r="C1321" s="6" t="s">
        <v>2996</v>
      </c>
      <c r="D1321" s="6"/>
      <c r="E1321" s="6" t="s">
        <v>347</v>
      </c>
      <c r="F1321" s="3">
        <v>1997</v>
      </c>
      <c r="G1321" s="6" t="s">
        <v>3473</v>
      </c>
    </row>
    <row r="1322" spans="1:7" x14ac:dyDescent="0.25">
      <c r="A1322" s="3" t="s">
        <v>245</v>
      </c>
      <c r="B1322" s="6" t="s">
        <v>3493</v>
      </c>
      <c r="C1322" s="6" t="s">
        <v>3494</v>
      </c>
      <c r="D1322" s="6" t="s">
        <v>467</v>
      </c>
      <c r="E1322" s="6" t="s">
        <v>347</v>
      </c>
      <c r="F1322" s="3">
        <v>1997</v>
      </c>
      <c r="G1322" s="6" t="s">
        <v>3495</v>
      </c>
    </row>
    <row r="1323" spans="1:7" x14ac:dyDescent="0.25">
      <c r="A1323" s="3" t="s">
        <v>245</v>
      </c>
      <c r="B1323" s="6" t="s">
        <v>3557</v>
      </c>
      <c r="C1323" s="6" t="s">
        <v>3558</v>
      </c>
      <c r="D1323" s="6" t="s">
        <v>3077</v>
      </c>
      <c r="E1323" s="6" t="s">
        <v>347</v>
      </c>
      <c r="F1323" s="3">
        <v>1998</v>
      </c>
      <c r="G1323" s="6" t="s">
        <v>3559</v>
      </c>
    </row>
    <row r="1324" spans="1:7" x14ac:dyDescent="0.25">
      <c r="A1324" s="3" t="s">
        <v>52</v>
      </c>
      <c r="B1324" s="6" t="s">
        <v>3983</v>
      </c>
      <c r="C1324" s="6" t="s">
        <v>2882</v>
      </c>
      <c r="D1324" s="6" t="s">
        <v>506</v>
      </c>
      <c r="E1324" s="6" t="s">
        <v>347</v>
      </c>
      <c r="F1324" s="3">
        <v>2003</v>
      </c>
      <c r="G1324" s="6" t="s">
        <v>3984</v>
      </c>
    </row>
    <row r="1325" spans="1:7" x14ac:dyDescent="0.25">
      <c r="A1325" s="3" t="s">
        <v>245</v>
      </c>
      <c r="B1325" s="6" t="s">
        <v>4020</v>
      </c>
      <c r="C1325" s="6" t="s">
        <v>4021</v>
      </c>
      <c r="D1325" s="6"/>
      <c r="E1325" s="6" t="s">
        <v>347</v>
      </c>
      <c r="F1325" s="3">
        <v>2003</v>
      </c>
      <c r="G1325" s="6" t="s">
        <v>4022</v>
      </c>
    </row>
    <row r="1326" spans="1:7" x14ac:dyDescent="0.25">
      <c r="A1326" s="3" t="s">
        <v>52</v>
      </c>
      <c r="B1326" s="6" t="s">
        <v>4267</v>
      </c>
      <c r="C1326" s="6" t="s">
        <v>4268</v>
      </c>
      <c r="D1326" s="6"/>
      <c r="E1326" s="6" t="s">
        <v>347</v>
      </c>
      <c r="F1326" s="3">
        <v>2006</v>
      </c>
      <c r="G1326" s="6" t="s">
        <v>4269</v>
      </c>
    </row>
    <row r="1327" spans="1:7" x14ac:dyDescent="0.25">
      <c r="A1327" s="3" t="s">
        <v>245</v>
      </c>
      <c r="B1327" s="6" t="s">
        <v>3722</v>
      </c>
      <c r="C1327" s="6" t="s">
        <v>1920</v>
      </c>
      <c r="D1327" s="6" t="s">
        <v>774</v>
      </c>
      <c r="E1327" s="6" t="s">
        <v>3723</v>
      </c>
      <c r="F1327" s="3">
        <v>2000</v>
      </c>
      <c r="G1327" s="6" t="s">
        <v>3724</v>
      </c>
    </row>
    <row r="1328" spans="1:7" x14ac:dyDescent="0.25">
      <c r="A1328" s="3"/>
      <c r="B1328" s="6"/>
      <c r="C1328" s="6"/>
      <c r="D1328" s="6"/>
      <c r="E1328" s="6"/>
      <c r="F1328" s="3"/>
      <c r="G1328" s="6"/>
    </row>
    <row r="1329" spans="1:7" x14ac:dyDescent="0.25">
      <c r="A1329" s="3" t="s">
        <v>79</v>
      </c>
      <c r="B1329" s="6" t="s">
        <v>258</v>
      </c>
      <c r="C1329" s="6" t="s">
        <v>20</v>
      </c>
      <c r="D1329" s="6" t="s">
        <v>416</v>
      </c>
      <c r="E1329" s="6" t="s">
        <v>852</v>
      </c>
      <c r="F1329" s="3">
        <v>1964</v>
      </c>
      <c r="G1329" s="6" t="s">
        <v>853</v>
      </c>
    </row>
    <row r="1330" spans="1:7" x14ac:dyDescent="0.25">
      <c r="A1330" s="3" t="s">
        <v>79</v>
      </c>
      <c r="B1330" s="6" t="s">
        <v>871</v>
      </c>
      <c r="C1330" s="6" t="s">
        <v>872</v>
      </c>
      <c r="D1330" s="6" t="s">
        <v>873</v>
      </c>
      <c r="E1330" s="6" t="s">
        <v>852</v>
      </c>
      <c r="F1330" s="3">
        <v>1965</v>
      </c>
      <c r="G1330" s="6" t="s">
        <v>874</v>
      </c>
    </row>
    <row r="1331" spans="1:7" x14ac:dyDescent="0.25">
      <c r="A1331" s="3" t="s">
        <v>79</v>
      </c>
      <c r="B1331" s="6" t="s">
        <v>968</v>
      </c>
      <c r="C1331" s="6" t="s">
        <v>229</v>
      </c>
      <c r="D1331" s="6" t="s">
        <v>394</v>
      </c>
      <c r="E1331" s="6" t="s">
        <v>852</v>
      </c>
      <c r="F1331" s="3">
        <v>1967</v>
      </c>
      <c r="G1331" s="6" t="s">
        <v>969</v>
      </c>
    </row>
    <row r="1332" spans="1:7" x14ac:dyDescent="0.25">
      <c r="A1332" s="3" t="s">
        <v>6</v>
      </c>
      <c r="B1332" s="6" t="s">
        <v>977</v>
      </c>
      <c r="C1332" s="6" t="s">
        <v>191</v>
      </c>
      <c r="D1332" s="6" t="s">
        <v>412</v>
      </c>
      <c r="E1332" s="6" t="s">
        <v>852</v>
      </c>
      <c r="F1332" s="3">
        <v>1967</v>
      </c>
      <c r="G1332" s="6" t="s">
        <v>978</v>
      </c>
    </row>
    <row r="1333" spans="1:7" x14ac:dyDescent="0.25">
      <c r="A1333" s="3" t="s">
        <v>6</v>
      </c>
      <c r="B1333" s="6" t="s">
        <v>898</v>
      </c>
      <c r="C1333" s="11" t="s">
        <v>924</v>
      </c>
      <c r="D1333" s="6" t="s">
        <v>581</v>
      </c>
      <c r="E1333" s="6" t="s">
        <v>852</v>
      </c>
      <c r="F1333" s="3">
        <v>1969</v>
      </c>
      <c r="G1333" s="11" t="s">
        <v>1073</v>
      </c>
    </row>
    <row r="1334" spans="1:7" x14ac:dyDescent="0.25">
      <c r="A1334" s="3" t="s">
        <v>6</v>
      </c>
      <c r="B1334" s="6" t="s">
        <v>1157</v>
      </c>
      <c r="C1334" s="6" t="s">
        <v>1158</v>
      </c>
      <c r="D1334" s="6"/>
      <c r="E1334" s="6" t="s">
        <v>852</v>
      </c>
      <c r="F1334" s="3">
        <v>1971</v>
      </c>
      <c r="G1334" s="6" t="s">
        <v>1159</v>
      </c>
    </row>
    <row r="1335" spans="1:7" x14ac:dyDescent="0.25">
      <c r="A1335" s="3" t="s">
        <v>52</v>
      </c>
      <c r="B1335" s="6" t="s">
        <v>1435</v>
      </c>
      <c r="C1335" s="6" t="s">
        <v>748</v>
      </c>
      <c r="D1335" s="6"/>
      <c r="E1335" s="6" t="s">
        <v>852</v>
      </c>
      <c r="F1335" s="3">
        <v>1975</v>
      </c>
      <c r="G1335" s="18" t="s">
        <v>1436</v>
      </c>
    </row>
    <row r="1336" spans="1:7" x14ac:dyDescent="0.25">
      <c r="A1336" s="3" t="s">
        <v>52</v>
      </c>
      <c r="B1336" s="6" t="s">
        <v>1435</v>
      </c>
      <c r="C1336" s="6" t="s">
        <v>748</v>
      </c>
      <c r="D1336" s="6"/>
      <c r="E1336" s="6" t="s">
        <v>852</v>
      </c>
      <c r="F1336" s="3">
        <v>1976</v>
      </c>
      <c r="G1336" s="6" t="s">
        <v>1477</v>
      </c>
    </row>
    <row r="1337" spans="1:7" x14ac:dyDescent="0.25">
      <c r="A1337" s="3" t="s">
        <v>245</v>
      </c>
      <c r="B1337" s="6" t="s">
        <v>2004</v>
      </c>
      <c r="C1337" s="6" t="s">
        <v>2005</v>
      </c>
      <c r="D1337" s="6"/>
      <c r="E1337" s="6" t="s">
        <v>852</v>
      </c>
      <c r="F1337" s="3">
        <v>1980</v>
      </c>
      <c r="G1337" s="6" t="s">
        <v>2006</v>
      </c>
    </row>
    <row r="1338" spans="1:7" x14ac:dyDescent="0.25">
      <c r="A1338" s="3" t="s">
        <v>52</v>
      </c>
      <c r="B1338" s="18" t="s">
        <v>2169</v>
      </c>
      <c r="C1338" s="22" t="s">
        <v>2170</v>
      </c>
      <c r="D1338" s="22" t="s">
        <v>2171</v>
      </c>
      <c r="E1338" s="22" t="s">
        <v>852</v>
      </c>
      <c r="F1338" s="3">
        <v>1982</v>
      </c>
      <c r="G1338" s="6" t="s">
        <v>2172</v>
      </c>
    </row>
    <row r="1339" spans="1:7" x14ac:dyDescent="0.25">
      <c r="A1339" s="3" t="s">
        <v>52</v>
      </c>
      <c r="B1339" s="18" t="s">
        <v>2225</v>
      </c>
      <c r="C1339" s="22" t="s">
        <v>225</v>
      </c>
      <c r="D1339" s="22" t="s">
        <v>101</v>
      </c>
      <c r="E1339" s="22" t="s">
        <v>852</v>
      </c>
      <c r="F1339" s="3">
        <v>1983</v>
      </c>
      <c r="G1339" s="6" t="s">
        <v>2226</v>
      </c>
    </row>
    <row r="1340" spans="1:7" x14ac:dyDescent="0.25">
      <c r="A1340" s="3" t="s">
        <v>52</v>
      </c>
      <c r="B1340" s="6" t="s">
        <v>1697</v>
      </c>
      <c r="C1340" s="6" t="s">
        <v>620</v>
      </c>
      <c r="D1340" s="6" t="s">
        <v>133</v>
      </c>
      <c r="E1340" s="6" t="s">
        <v>852</v>
      </c>
      <c r="F1340" s="3">
        <v>1978</v>
      </c>
      <c r="G1340" s="6" t="s">
        <v>1699</v>
      </c>
    </row>
    <row r="1341" spans="1:7" x14ac:dyDescent="0.25">
      <c r="A1341" s="3"/>
      <c r="B1341" s="6"/>
      <c r="C1341" s="6"/>
      <c r="D1341" s="6"/>
      <c r="E1341" s="6"/>
      <c r="F1341" s="3"/>
      <c r="G1341" s="6"/>
    </row>
    <row r="1342" spans="1:7" x14ac:dyDescent="0.25">
      <c r="A1342" s="3" t="s">
        <v>52</v>
      </c>
      <c r="B1342" s="18" t="s">
        <v>1709</v>
      </c>
      <c r="C1342" s="22" t="s">
        <v>2269</v>
      </c>
      <c r="D1342" s="22" t="s">
        <v>2270</v>
      </c>
      <c r="E1342" s="22" t="s">
        <v>2271</v>
      </c>
      <c r="F1342" s="3">
        <v>1983</v>
      </c>
      <c r="G1342" s="6" t="s">
        <v>2272</v>
      </c>
    </row>
    <row r="1343" spans="1:7" x14ac:dyDescent="0.25">
      <c r="A1343" s="3"/>
      <c r="B1343" s="18"/>
      <c r="C1343" s="22"/>
      <c r="D1343" s="22"/>
      <c r="E1343" s="22"/>
      <c r="F1343" s="3"/>
      <c r="G1343" s="6"/>
    </row>
    <row r="1344" spans="1:7" ht="15.75" x14ac:dyDescent="0.25">
      <c r="A1344" s="35" t="s">
        <v>52</v>
      </c>
      <c r="B1344" s="36" t="s">
        <v>5359</v>
      </c>
      <c r="C1344" s="36" t="s">
        <v>5360</v>
      </c>
      <c r="D1344" s="36" t="s">
        <v>5361</v>
      </c>
      <c r="E1344" s="36" t="s">
        <v>5362</v>
      </c>
      <c r="F1344" s="35">
        <v>2020</v>
      </c>
      <c r="G1344" s="12" t="s">
        <v>5363</v>
      </c>
    </row>
    <row r="1345" spans="1:7" ht="15.75" x14ac:dyDescent="0.25">
      <c r="A1345" s="35" t="s">
        <v>52</v>
      </c>
      <c r="B1345" s="38" t="s">
        <v>312</v>
      </c>
      <c r="C1345" s="38" t="s">
        <v>696</v>
      </c>
      <c r="D1345" s="38" t="s">
        <v>350</v>
      </c>
      <c r="E1345" s="36" t="s">
        <v>5362</v>
      </c>
      <c r="F1345" s="35">
        <v>2020</v>
      </c>
      <c r="G1345" s="12" t="s">
        <v>5368</v>
      </c>
    </row>
    <row r="1346" spans="1:7" ht="15.75" x14ac:dyDescent="0.25">
      <c r="A1346" s="40" t="s">
        <v>245</v>
      </c>
      <c r="B1346" s="45" t="s">
        <v>628</v>
      </c>
      <c r="C1346" s="41" t="s">
        <v>1345</v>
      </c>
      <c r="D1346" s="41" t="s">
        <v>467</v>
      </c>
      <c r="E1346" s="41" t="s">
        <v>5362</v>
      </c>
      <c r="F1346" s="40">
        <v>2021</v>
      </c>
      <c r="G1346" s="38" t="s">
        <v>5453</v>
      </c>
    </row>
    <row r="1347" spans="1:7" ht="15.75" x14ac:dyDescent="0.25">
      <c r="A1347" s="40"/>
      <c r="B1347" s="45"/>
      <c r="C1347" s="41"/>
      <c r="D1347" s="41"/>
      <c r="E1347" s="41"/>
      <c r="F1347" s="40"/>
      <c r="G1347" s="38"/>
    </row>
    <row r="1348" spans="1:7" x14ac:dyDescent="0.25">
      <c r="A1348" s="3" t="s">
        <v>52</v>
      </c>
      <c r="B1348" s="6" t="s">
        <v>3886</v>
      </c>
      <c r="C1348" s="6" t="s">
        <v>3887</v>
      </c>
      <c r="D1348" s="6" t="s">
        <v>3888</v>
      </c>
      <c r="E1348" s="6" t="s">
        <v>3889</v>
      </c>
      <c r="F1348" s="3">
        <v>2002</v>
      </c>
      <c r="G1348" s="6" t="s">
        <v>3890</v>
      </c>
    </row>
    <row r="1349" spans="1:7" x14ac:dyDescent="0.25">
      <c r="A1349" s="3" t="s">
        <v>52</v>
      </c>
      <c r="B1349" s="6" t="s">
        <v>3985</v>
      </c>
      <c r="C1349" s="6" t="s">
        <v>2270</v>
      </c>
      <c r="D1349" s="6" t="s">
        <v>520</v>
      </c>
      <c r="E1349" s="6" t="s">
        <v>3889</v>
      </c>
      <c r="F1349" s="3">
        <v>2003</v>
      </c>
      <c r="G1349" s="6" t="s">
        <v>3986</v>
      </c>
    </row>
    <row r="1350" spans="1:7" x14ac:dyDescent="0.25">
      <c r="A1350" s="3" t="s">
        <v>52</v>
      </c>
      <c r="B1350" s="6" t="s">
        <v>4347</v>
      </c>
      <c r="C1350" s="6" t="s">
        <v>4348</v>
      </c>
      <c r="D1350" s="6"/>
      <c r="E1350" s="6" t="s">
        <v>3889</v>
      </c>
      <c r="F1350" s="3">
        <v>2007</v>
      </c>
      <c r="G1350" s="6" t="s">
        <v>4349</v>
      </c>
    </row>
    <row r="1351" spans="1:7" x14ac:dyDescent="0.25">
      <c r="A1351" s="3"/>
      <c r="B1351" s="6"/>
      <c r="C1351" s="6"/>
      <c r="D1351" s="6"/>
      <c r="E1351" s="6"/>
      <c r="F1351" s="3"/>
      <c r="G1351" s="6"/>
    </row>
    <row r="1352" spans="1:7" x14ac:dyDescent="0.25">
      <c r="A1352" s="3" t="s">
        <v>52</v>
      </c>
      <c r="B1352" s="18" t="s">
        <v>2678</v>
      </c>
      <c r="C1352" s="22" t="s">
        <v>321</v>
      </c>
      <c r="D1352" s="22" t="s">
        <v>416</v>
      </c>
      <c r="E1352" s="22" t="s">
        <v>2679</v>
      </c>
      <c r="F1352" s="3">
        <v>1988</v>
      </c>
      <c r="G1352" s="6" t="s">
        <v>2680</v>
      </c>
    </row>
    <row r="1353" spans="1:7" x14ac:dyDescent="0.25">
      <c r="A1353" s="3" t="s">
        <v>245</v>
      </c>
      <c r="B1353" s="22" t="s">
        <v>2939</v>
      </c>
      <c r="C1353" s="22" t="s">
        <v>2940</v>
      </c>
      <c r="D1353" s="18"/>
      <c r="E1353" s="18" t="s">
        <v>2679</v>
      </c>
      <c r="F1353" s="3">
        <v>1991</v>
      </c>
      <c r="G1353" s="6" t="s">
        <v>2941</v>
      </c>
    </row>
    <row r="1354" spans="1:7" x14ac:dyDescent="0.25">
      <c r="A1354" s="3" t="s">
        <v>52</v>
      </c>
      <c r="B1354" s="6" t="s">
        <v>3103</v>
      </c>
      <c r="C1354" s="6" t="s">
        <v>2350</v>
      </c>
      <c r="D1354" s="6" t="s">
        <v>3104</v>
      </c>
      <c r="E1354" s="6" t="s">
        <v>2679</v>
      </c>
      <c r="F1354" s="3">
        <v>1993</v>
      </c>
      <c r="G1354" s="6" t="s">
        <v>3105</v>
      </c>
    </row>
    <row r="1355" spans="1:7" x14ac:dyDescent="0.25">
      <c r="A1355" s="3"/>
      <c r="B1355" s="6"/>
      <c r="C1355" s="6"/>
      <c r="D1355" s="6"/>
      <c r="E1355" s="6"/>
      <c r="F1355" s="3"/>
      <c r="G1355" s="6"/>
    </row>
    <row r="1356" spans="1:7" x14ac:dyDescent="0.25">
      <c r="A1356" s="3" t="s">
        <v>52</v>
      </c>
      <c r="B1356" s="6" t="s">
        <v>1442</v>
      </c>
      <c r="C1356" s="6" t="s">
        <v>896</v>
      </c>
      <c r="D1356" s="6" t="s">
        <v>21</v>
      </c>
      <c r="E1356" s="6" t="s">
        <v>1423</v>
      </c>
      <c r="F1356" s="3">
        <v>1975</v>
      </c>
      <c r="G1356" s="6" t="str">
        <f>HYPERLINK("http://uwashingtonworldcatorgoffcampuslibwashingtonedu/title/ecology-of-the-wintering-bald-eagles-on-the-skagit-river-washington/oclc/5303075&amp;referer=brief_results","Ecology of the wintering bald eagles on the Skagit River, Washington")</f>
        <v>Ecology of the wintering bald eagles on the Skagit River, Washington</v>
      </c>
    </row>
    <row r="1357" spans="1:7" x14ac:dyDescent="0.25">
      <c r="A1357" s="3" t="s">
        <v>6</v>
      </c>
      <c r="B1357" s="6" t="s">
        <v>1489</v>
      </c>
      <c r="C1357" s="6" t="s">
        <v>1490</v>
      </c>
      <c r="D1357" s="6" t="s">
        <v>133</v>
      </c>
      <c r="E1357" s="6" t="s">
        <v>1423</v>
      </c>
      <c r="F1357" s="3">
        <v>1976</v>
      </c>
      <c r="G1357" s="6" t="s">
        <v>1491</v>
      </c>
    </row>
    <row r="1358" spans="1:7" x14ac:dyDescent="0.25">
      <c r="A1358" s="3" t="s">
        <v>6</v>
      </c>
      <c r="B1358" s="6" t="s">
        <v>1507</v>
      </c>
      <c r="C1358" s="6" t="s">
        <v>1508</v>
      </c>
      <c r="D1358" s="6" t="s">
        <v>1509</v>
      </c>
      <c r="E1358" s="6" t="s">
        <v>1423</v>
      </c>
      <c r="F1358" s="3">
        <v>1976</v>
      </c>
      <c r="G1358" s="6" t="s">
        <v>1510</v>
      </c>
    </row>
    <row r="1359" spans="1:7" x14ac:dyDescent="0.25">
      <c r="A1359" s="3" t="s">
        <v>6</v>
      </c>
      <c r="B1359" s="6" t="s">
        <v>1511</v>
      </c>
      <c r="C1359" s="6" t="s">
        <v>1512</v>
      </c>
      <c r="D1359" s="6"/>
      <c r="E1359" s="6" t="s">
        <v>1423</v>
      </c>
      <c r="F1359" s="3">
        <v>1976</v>
      </c>
      <c r="G1359" s="6" t="s">
        <v>1513</v>
      </c>
    </row>
    <row r="1360" spans="1:7" x14ac:dyDescent="0.25">
      <c r="A1360" s="3" t="s">
        <v>52</v>
      </c>
      <c r="B1360" s="6" t="s">
        <v>1586</v>
      </c>
      <c r="C1360" s="6" t="s">
        <v>309</v>
      </c>
      <c r="D1360" s="6" t="s">
        <v>17</v>
      </c>
      <c r="E1360" s="6" t="s">
        <v>1423</v>
      </c>
      <c r="F1360" s="3">
        <v>1977</v>
      </c>
      <c r="G1360" s="6" t="s">
        <v>1587</v>
      </c>
    </row>
    <row r="1361" spans="1:7" x14ac:dyDescent="0.25">
      <c r="A1361" s="3" t="s">
        <v>52</v>
      </c>
      <c r="B1361" s="6" t="s">
        <v>39</v>
      </c>
      <c r="C1361" s="6" t="s">
        <v>1611</v>
      </c>
      <c r="D1361" s="6" t="s">
        <v>1612</v>
      </c>
      <c r="E1361" s="6" t="s">
        <v>1423</v>
      </c>
      <c r="F1361" s="3">
        <v>1977</v>
      </c>
      <c r="G1361" s="12" t="s">
        <v>1613</v>
      </c>
    </row>
    <row r="1362" spans="1:7" x14ac:dyDescent="0.25">
      <c r="A1362" s="3" t="s">
        <v>52</v>
      </c>
      <c r="B1362" s="6" t="s">
        <v>1661</v>
      </c>
      <c r="C1362" s="6" t="s">
        <v>1662</v>
      </c>
      <c r="D1362" s="6" t="s">
        <v>487</v>
      </c>
      <c r="E1362" s="6" t="s">
        <v>1423</v>
      </c>
      <c r="F1362" s="3">
        <v>1978</v>
      </c>
      <c r="G1362" s="6" t="s">
        <v>1663</v>
      </c>
    </row>
    <row r="1363" spans="1:7" x14ac:dyDescent="0.25">
      <c r="A1363" s="3" t="s">
        <v>52</v>
      </c>
      <c r="B1363" s="6" t="s">
        <v>1827</v>
      </c>
      <c r="C1363" s="6" t="s">
        <v>118</v>
      </c>
      <c r="D1363" s="6" t="s">
        <v>869</v>
      </c>
      <c r="E1363" s="6" t="s">
        <v>1423</v>
      </c>
      <c r="F1363" s="3">
        <v>1979</v>
      </c>
      <c r="G1363" s="6" t="s">
        <v>1828</v>
      </c>
    </row>
    <row r="1364" spans="1:7" x14ac:dyDescent="0.25">
      <c r="A1364" s="3" t="s">
        <v>52</v>
      </c>
      <c r="B1364" s="6" t="s">
        <v>1910</v>
      </c>
      <c r="C1364" s="6" t="s">
        <v>1911</v>
      </c>
      <c r="D1364" s="6" t="s">
        <v>1912</v>
      </c>
      <c r="E1364" s="6" t="s">
        <v>1423</v>
      </c>
      <c r="F1364" s="3">
        <v>1980</v>
      </c>
      <c r="G1364" s="6" t="s">
        <v>1913</v>
      </c>
    </row>
    <row r="1365" spans="1:7" x14ac:dyDescent="0.25">
      <c r="A1365" s="3" t="s">
        <v>52</v>
      </c>
      <c r="B1365" s="6" t="s">
        <v>2015</v>
      </c>
      <c r="C1365" s="11" t="s">
        <v>986</v>
      </c>
      <c r="D1365" s="11" t="s">
        <v>416</v>
      </c>
      <c r="E1365" s="11" t="s">
        <v>1423</v>
      </c>
      <c r="F1365" s="3">
        <v>1981</v>
      </c>
      <c r="G1365" s="6" t="s">
        <v>2016</v>
      </c>
    </row>
    <row r="1366" spans="1:7" x14ac:dyDescent="0.25">
      <c r="A1366" s="3" t="s">
        <v>52</v>
      </c>
      <c r="B1366" s="6" t="s">
        <v>2057</v>
      </c>
      <c r="C1366" s="11" t="s">
        <v>19</v>
      </c>
      <c r="D1366" s="11" t="s">
        <v>179</v>
      </c>
      <c r="E1366" s="11" t="s">
        <v>1423</v>
      </c>
      <c r="F1366" s="3">
        <v>1981</v>
      </c>
      <c r="G1366" s="6" t="s">
        <v>2058</v>
      </c>
    </row>
    <row r="1367" spans="1:7" x14ac:dyDescent="0.25">
      <c r="A1367" s="3" t="s">
        <v>52</v>
      </c>
      <c r="B1367" s="18" t="s">
        <v>2179</v>
      </c>
      <c r="C1367" s="22" t="s">
        <v>2180</v>
      </c>
      <c r="D1367" s="22" t="s">
        <v>520</v>
      </c>
      <c r="E1367" s="22" t="s">
        <v>1423</v>
      </c>
      <c r="F1367" s="3">
        <v>1982</v>
      </c>
      <c r="G1367" s="6" t="s">
        <v>2181</v>
      </c>
    </row>
    <row r="1368" spans="1:7" x14ac:dyDescent="0.25">
      <c r="A1368" s="3" t="s">
        <v>52</v>
      </c>
      <c r="B1368" s="18" t="s">
        <v>168</v>
      </c>
      <c r="C1368" s="22" t="s">
        <v>20</v>
      </c>
      <c r="D1368" s="22" t="s">
        <v>661</v>
      </c>
      <c r="E1368" s="22" t="s">
        <v>1423</v>
      </c>
      <c r="F1368" s="3">
        <v>1983</v>
      </c>
      <c r="G1368" s="6" t="s">
        <v>2231</v>
      </c>
    </row>
    <row r="1369" spans="1:7" x14ac:dyDescent="0.25">
      <c r="A1369" s="3" t="s">
        <v>52</v>
      </c>
      <c r="B1369" s="22" t="s">
        <v>2249</v>
      </c>
      <c r="C1369" s="22" t="s">
        <v>1155</v>
      </c>
      <c r="D1369" s="18"/>
      <c r="E1369" s="18" t="s">
        <v>1423</v>
      </c>
      <c r="F1369" s="3">
        <v>1983</v>
      </c>
      <c r="G1369" s="6" t="s">
        <v>2250</v>
      </c>
    </row>
    <row r="1370" spans="1:7" x14ac:dyDescent="0.25">
      <c r="A1370" s="3" t="s">
        <v>245</v>
      </c>
      <c r="B1370" s="6" t="s">
        <v>1827</v>
      </c>
      <c r="C1370" s="6" t="s">
        <v>118</v>
      </c>
      <c r="D1370" s="6" t="s">
        <v>869</v>
      </c>
      <c r="E1370" s="6" t="s">
        <v>1423</v>
      </c>
      <c r="F1370" s="3">
        <v>1983</v>
      </c>
      <c r="G1370" s="6" t="s">
        <v>2331</v>
      </c>
    </row>
    <row r="1371" spans="1:7" x14ac:dyDescent="0.25">
      <c r="A1371" s="3" t="s">
        <v>245</v>
      </c>
      <c r="B1371" s="22" t="s">
        <v>2398</v>
      </c>
      <c r="C1371" s="22" t="s">
        <v>991</v>
      </c>
      <c r="D1371" s="18"/>
      <c r="E1371" s="18" t="s">
        <v>1423</v>
      </c>
      <c r="F1371" s="3">
        <v>1984</v>
      </c>
      <c r="G1371" s="6" t="s">
        <v>2399</v>
      </c>
    </row>
    <row r="1372" spans="1:7" x14ac:dyDescent="0.25">
      <c r="A1372" s="3" t="s">
        <v>52</v>
      </c>
      <c r="B1372" s="18" t="s">
        <v>2439</v>
      </c>
      <c r="C1372" s="22" t="s">
        <v>2440</v>
      </c>
      <c r="D1372" s="22" t="s">
        <v>774</v>
      </c>
      <c r="E1372" s="22" t="s">
        <v>1423</v>
      </c>
      <c r="F1372" s="3">
        <v>1985</v>
      </c>
      <c r="G1372" s="6" t="s">
        <v>2441</v>
      </c>
    </row>
    <row r="1373" spans="1:7" x14ac:dyDescent="0.25">
      <c r="A1373" s="3" t="s">
        <v>52</v>
      </c>
      <c r="B1373" s="18" t="s">
        <v>2545</v>
      </c>
      <c r="C1373" s="22" t="s">
        <v>2209</v>
      </c>
      <c r="D1373" s="22" t="s">
        <v>1315</v>
      </c>
      <c r="E1373" s="22" t="s">
        <v>1423</v>
      </c>
      <c r="F1373" s="3">
        <v>1986</v>
      </c>
      <c r="G1373" s="6" t="s">
        <v>2546</v>
      </c>
    </row>
    <row r="1374" spans="1:7" x14ac:dyDescent="0.25">
      <c r="A1374" s="3" t="s">
        <v>52</v>
      </c>
      <c r="B1374" s="18" t="s">
        <v>2621</v>
      </c>
      <c r="C1374" s="22" t="s">
        <v>2622</v>
      </c>
      <c r="D1374" s="22" t="s">
        <v>1211</v>
      </c>
      <c r="E1374" s="22" t="s">
        <v>1423</v>
      </c>
      <c r="F1374" s="3">
        <v>1987</v>
      </c>
      <c r="G1374" s="6" t="s">
        <v>2623</v>
      </c>
    </row>
    <row r="1375" spans="1:7" x14ac:dyDescent="0.25">
      <c r="A1375" s="3" t="s">
        <v>52</v>
      </c>
      <c r="B1375" s="18" t="s">
        <v>2686</v>
      </c>
      <c r="C1375" s="22" t="s">
        <v>2363</v>
      </c>
      <c r="D1375" s="22" t="s">
        <v>1931</v>
      </c>
      <c r="E1375" s="22" t="s">
        <v>1423</v>
      </c>
      <c r="F1375" s="3">
        <v>1988</v>
      </c>
      <c r="G1375" s="6" t="s">
        <v>2687</v>
      </c>
    </row>
    <row r="1376" spans="1:7" x14ac:dyDescent="0.25">
      <c r="A1376" s="3" t="s">
        <v>52</v>
      </c>
      <c r="B1376" s="18" t="s">
        <v>2690</v>
      </c>
      <c r="C1376" s="22" t="s">
        <v>581</v>
      </c>
      <c r="D1376" s="22" t="s">
        <v>239</v>
      </c>
      <c r="E1376" s="22" t="s">
        <v>1423</v>
      </c>
      <c r="F1376" s="3">
        <v>1988</v>
      </c>
      <c r="G1376" s="6" t="s">
        <v>2691</v>
      </c>
    </row>
    <row r="1377" spans="1:7" x14ac:dyDescent="0.25">
      <c r="A1377" s="3" t="s">
        <v>245</v>
      </c>
      <c r="B1377" s="6" t="s">
        <v>2704</v>
      </c>
      <c r="C1377" s="6" t="s">
        <v>506</v>
      </c>
      <c r="D1377" s="6" t="s">
        <v>553</v>
      </c>
      <c r="E1377" s="6" t="s">
        <v>1423</v>
      </c>
      <c r="F1377" s="3">
        <v>1988</v>
      </c>
      <c r="G1377" s="6" t="s">
        <v>2705</v>
      </c>
    </row>
    <row r="1378" spans="1:7" x14ac:dyDescent="0.25">
      <c r="A1378" s="3" t="s">
        <v>52</v>
      </c>
      <c r="B1378" s="18" t="s">
        <v>2749</v>
      </c>
      <c r="C1378" s="22" t="s">
        <v>1143</v>
      </c>
      <c r="D1378" s="22" t="s">
        <v>620</v>
      </c>
      <c r="E1378" s="22" t="s">
        <v>1423</v>
      </c>
      <c r="F1378" s="3">
        <v>1989</v>
      </c>
      <c r="G1378" s="6" t="s">
        <v>2750</v>
      </c>
    </row>
    <row r="1379" spans="1:7" x14ac:dyDescent="0.25">
      <c r="A1379" s="3" t="s">
        <v>52</v>
      </c>
      <c r="B1379" s="18" t="s">
        <v>2769</v>
      </c>
      <c r="C1379" s="22" t="s">
        <v>2770</v>
      </c>
      <c r="D1379" s="22" t="s">
        <v>463</v>
      </c>
      <c r="E1379" s="22" t="s">
        <v>1423</v>
      </c>
      <c r="F1379" s="3">
        <v>1989</v>
      </c>
      <c r="G1379" s="6" t="s">
        <v>2771</v>
      </c>
    </row>
    <row r="1380" spans="1:7" x14ac:dyDescent="0.25">
      <c r="A1380" s="3" t="s">
        <v>52</v>
      </c>
      <c r="B1380" s="18" t="s">
        <v>2808</v>
      </c>
      <c r="C1380" s="22" t="s">
        <v>2809</v>
      </c>
      <c r="D1380" s="22" t="s">
        <v>487</v>
      </c>
      <c r="E1380" s="22" t="s">
        <v>1423</v>
      </c>
      <c r="F1380" s="3">
        <v>1990</v>
      </c>
      <c r="G1380" s="6" t="s">
        <v>2810</v>
      </c>
    </row>
    <row r="1381" spans="1:7" x14ac:dyDescent="0.25">
      <c r="A1381" s="3" t="s">
        <v>52</v>
      </c>
      <c r="B1381" s="18" t="s">
        <v>2885</v>
      </c>
      <c r="C1381" s="22" t="s">
        <v>620</v>
      </c>
      <c r="D1381" s="22" t="s">
        <v>435</v>
      </c>
      <c r="E1381" s="22" t="s">
        <v>1423</v>
      </c>
      <c r="F1381" s="3">
        <v>1991</v>
      </c>
      <c r="G1381" s="6" t="s">
        <v>2886</v>
      </c>
    </row>
    <row r="1382" spans="1:7" x14ac:dyDescent="0.25">
      <c r="A1382" s="3" t="s">
        <v>245</v>
      </c>
      <c r="B1382" s="22" t="s">
        <v>3029</v>
      </c>
      <c r="C1382" s="22" t="s">
        <v>1658</v>
      </c>
      <c r="D1382" s="18"/>
      <c r="E1382" s="18" t="s">
        <v>1423</v>
      </c>
      <c r="F1382" s="3">
        <v>1992</v>
      </c>
      <c r="G1382" s="6" t="s">
        <v>3030</v>
      </c>
    </row>
    <row r="1383" spans="1:7" x14ac:dyDescent="0.25">
      <c r="A1383" s="3" t="s">
        <v>52</v>
      </c>
      <c r="B1383" s="6" t="s">
        <v>730</v>
      </c>
      <c r="C1383" s="6" t="s">
        <v>506</v>
      </c>
      <c r="D1383" s="6" t="s">
        <v>2338</v>
      </c>
      <c r="E1383" s="6" t="s">
        <v>1423</v>
      </c>
      <c r="F1383" s="3">
        <v>1993</v>
      </c>
      <c r="G1383" s="6" t="s">
        <v>3039</v>
      </c>
    </row>
    <row r="1384" spans="1:7" x14ac:dyDescent="0.25">
      <c r="A1384" s="3" t="s">
        <v>52</v>
      </c>
      <c r="B1384" s="6" t="s">
        <v>739</v>
      </c>
      <c r="C1384" s="6" t="s">
        <v>3171</v>
      </c>
      <c r="D1384" s="6" t="s">
        <v>3172</v>
      </c>
      <c r="E1384" s="6" t="s">
        <v>1423</v>
      </c>
      <c r="F1384" s="3">
        <v>1994</v>
      </c>
      <c r="G1384" s="6" t="s">
        <v>3173</v>
      </c>
    </row>
    <row r="1385" spans="1:7" x14ac:dyDescent="0.25">
      <c r="A1385" s="3" t="s">
        <v>52</v>
      </c>
      <c r="B1385" s="6" t="s">
        <v>3203</v>
      </c>
      <c r="C1385" s="6" t="s">
        <v>1188</v>
      </c>
      <c r="D1385" s="6" t="s">
        <v>3204</v>
      </c>
      <c r="E1385" s="6" t="s">
        <v>1423</v>
      </c>
      <c r="F1385" s="3">
        <v>1994</v>
      </c>
      <c r="G1385" s="6" t="s">
        <v>3205</v>
      </c>
    </row>
    <row r="1386" spans="1:7" x14ac:dyDescent="0.25">
      <c r="A1386" s="3" t="s">
        <v>52</v>
      </c>
      <c r="B1386" s="6" t="s">
        <v>1344</v>
      </c>
      <c r="C1386" s="6" t="s">
        <v>409</v>
      </c>
      <c r="D1386" s="6" t="s">
        <v>971</v>
      </c>
      <c r="E1386" s="6" t="s">
        <v>1423</v>
      </c>
      <c r="F1386" s="3">
        <v>1994</v>
      </c>
      <c r="G1386" s="6" t="s">
        <v>3206</v>
      </c>
    </row>
    <row r="1387" spans="1:7" x14ac:dyDescent="0.25">
      <c r="A1387" s="3" t="s">
        <v>52</v>
      </c>
      <c r="B1387" s="6" t="s">
        <v>3210</v>
      </c>
      <c r="C1387" s="6" t="s">
        <v>3211</v>
      </c>
      <c r="D1387" s="6" t="s">
        <v>130</v>
      </c>
      <c r="E1387" s="6" t="s">
        <v>1423</v>
      </c>
      <c r="F1387" s="3">
        <v>1994</v>
      </c>
      <c r="G1387" s="6" t="s">
        <v>3212</v>
      </c>
    </row>
    <row r="1388" spans="1:7" x14ac:dyDescent="0.25">
      <c r="A1388" s="3" t="s">
        <v>52</v>
      </c>
      <c r="B1388" s="6" t="s">
        <v>3291</v>
      </c>
      <c r="C1388" s="6" t="s">
        <v>3292</v>
      </c>
      <c r="D1388" s="6"/>
      <c r="E1388" s="6" t="s">
        <v>1423</v>
      </c>
      <c r="F1388" s="3">
        <v>1995</v>
      </c>
      <c r="G1388" s="6" t="s">
        <v>3293</v>
      </c>
    </row>
    <row r="1389" spans="1:7" x14ac:dyDescent="0.25">
      <c r="A1389" s="3" t="s">
        <v>245</v>
      </c>
      <c r="B1389" s="6" t="s">
        <v>3337</v>
      </c>
      <c r="C1389" s="6" t="s">
        <v>1192</v>
      </c>
      <c r="D1389" s="6" t="s">
        <v>487</v>
      </c>
      <c r="E1389" s="6" t="s">
        <v>1423</v>
      </c>
      <c r="F1389" s="3">
        <v>1995</v>
      </c>
      <c r="G1389" s="6" t="s">
        <v>3338</v>
      </c>
    </row>
    <row r="1390" spans="1:7" x14ac:dyDescent="0.25">
      <c r="A1390" s="3" t="s">
        <v>52</v>
      </c>
      <c r="B1390" s="6" t="s">
        <v>3301</v>
      </c>
      <c r="C1390" s="6" t="s">
        <v>594</v>
      </c>
      <c r="D1390" s="6" t="s">
        <v>572</v>
      </c>
      <c r="E1390" s="6" t="s">
        <v>1423</v>
      </c>
      <c r="F1390" s="3">
        <v>1997</v>
      </c>
      <c r="G1390" s="6" t="s">
        <v>3463</v>
      </c>
    </row>
    <row r="1391" spans="1:7" x14ac:dyDescent="0.25">
      <c r="A1391" s="3" t="s">
        <v>52</v>
      </c>
      <c r="B1391" s="6" t="s">
        <v>3464</v>
      </c>
      <c r="C1391" s="6" t="s">
        <v>2575</v>
      </c>
      <c r="D1391" s="6"/>
      <c r="E1391" s="6" t="s">
        <v>1423</v>
      </c>
      <c r="F1391" s="3">
        <v>1997</v>
      </c>
      <c r="G1391" s="6" t="s">
        <v>3465</v>
      </c>
    </row>
    <row r="1392" spans="1:7" x14ac:dyDescent="0.25">
      <c r="A1392" s="3" t="s">
        <v>52</v>
      </c>
      <c r="B1392" s="6" t="s">
        <v>3656</v>
      </c>
      <c r="C1392" s="6" t="s">
        <v>3657</v>
      </c>
      <c r="D1392" s="6"/>
      <c r="E1392" s="6" t="s">
        <v>1423</v>
      </c>
      <c r="F1392" s="3">
        <v>2000</v>
      </c>
      <c r="G1392" s="6" t="s">
        <v>3658</v>
      </c>
    </row>
    <row r="1393" spans="1:7" x14ac:dyDescent="0.25">
      <c r="A1393" s="3" t="s">
        <v>245</v>
      </c>
      <c r="B1393" s="6" t="s">
        <v>3291</v>
      </c>
      <c r="C1393" s="6" t="s">
        <v>3292</v>
      </c>
      <c r="D1393" s="6"/>
      <c r="E1393" s="6" t="s">
        <v>1423</v>
      </c>
      <c r="F1393" s="3">
        <v>2000</v>
      </c>
      <c r="G1393" s="6" t="s">
        <v>3721</v>
      </c>
    </row>
    <row r="1394" spans="1:7" x14ac:dyDescent="0.25">
      <c r="A1394" s="3" t="s">
        <v>52</v>
      </c>
      <c r="B1394" s="6" t="s">
        <v>3817</v>
      </c>
      <c r="C1394" s="6" t="s">
        <v>3818</v>
      </c>
      <c r="D1394" s="6"/>
      <c r="E1394" s="6" t="s">
        <v>1423</v>
      </c>
      <c r="F1394" s="3">
        <v>2001</v>
      </c>
      <c r="G1394" s="6" t="s">
        <v>3819</v>
      </c>
    </row>
    <row r="1395" spans="1:7" x14ac:dyDescent="0.25">
      <c r="A1395" s="3" t="s">
        <v>52</v>
      </c>
      <c r="B1395" s="6" t="s">
        <v>4182</v>
      </c>
      <c r="C1395" s="6" t="s">
        <v>2862</v>
      </c>
      <c r="D1395" s="6"/>
      <c r="E1395" s="6" t="s">
        <v>1423</v>
      </c>
      <c r="F1395" s="3">
        <v>2005</v>
      </c>
      <c r="G1395" s="6" t="s">
        <v>4183</v>
      </c>
    </row>
    <row r="1396" spans="1:7" x14ac:dyDescent="0.25">
      <c r="A1396" s="3" t="s">
        <v>52</v>
      </c>
      <c r="B1396" s="6" t="s">
        <v>4209</v>
      </c>
      <c r="C1396" s="6" t="s">
        <v>1111</v>
      </c>
      <c r="D1396" s="6" t="s">
        <v>882</v>
      </c>
      <c r="E1396" s="6" t="s">
        <v>1423</v>
      </c>
      <c r="F1396" s="3">
        <v>2005</v>
      </c>
      <c r="G1396" s="6" t="s">
        <v>4210</v>
      </c>
    </row>
    <row r="1397" spans="1:7" x14ac:dyDescent="0.25">
      <c r="A1397" s="3" t="s">
        <v>245</v>
      </c>
      <c r="B1397" s="6" t="s">
        <v>4310</v>
      </c>
      <c r="C1397" s="6" t="s">
        <v>893</v>
      </c>
      <c r="D1397" s="6"/>
      <c r="E1397" s="6" t="s">
        <v>1423</v>
      </c>
      <c r="F1397" s="3">
        <v>2006</v>
      </c>
      <c r="G1397" s="6" t="s">
        <v>4311</v>
      </c>
    </row>
    <row r="1398" spans="1:7" x14ac:dyDescent="0.25">
      <c r="A1398" s="3" t="s">
        <v>52</v>
      </c>
      <c r="B1398" s="6" t="s">
        <v>1544</v>
      </c>
      <c r="C1398" s="6" t="s">
        <v>409</v>
      </c>
      <c r="D1398" s="6" t="s">
        <v>620</v>
      </c>
      <c r="E1398" s="6" t="s">
        <v>1545</v>
      </c>
      <c r="F1398" s="3">
        <v>1977</v>
      </c>
      <c r="G1398" s="6" t="s">
        <v>1546</v>
      </c>
    </row>
    <row r="1399" spans="1:7" x14ac:dyDescent="0.25">
      <c r="A1399" s="3"/>
      <c r="B1399" s="6"/>
      <c r="C1399" s="6"/>
      <c r="D1399" s="6"/>
      <c r="E1399" s="6"/>
      <c r="F1399" s="3"/>
      <c r="G1399" s="6"/>
    </row>
    <row r="1400" spans="1:7" x14ac:dyDescent="0.25">
      <c r="A1400" s="3" t="s">
        <v>79</v>
      </c>
      <c r="B1400" s="6" t="s">
        <v>298</v>
      </c>
      <c r="C1400" s="6" t="s">
        <v>20</v>
      </c>
      <c r="D1400" s="6" t="s">
        <v>299</v>
      </c>
      <c r="E1400" s="6" t="s">
        <v>300</v>
      </c>
      <c r="F1400" s="3">
        <v>1942</v>
      </c>
      <c r="G1400" s="6" t="s">
        <v>301</v>
      </c>
    </row>
    <row r="1401" spans="1:7" x14ac:dyDescent="0.25">
      <c r="A1401" s="3" t="s">
        <v>245</v>
      </c>
      <c r="B1401" s="6" t="s">
        <v>308</v>
      </c>
      <c r="C1401" s="6" t="s">
        <v>309</v>
      </c>
      <c r="D1401" s="6" t="s">
        <v>310</v>
      </c>
      <c r="E1401" s="6" t="s">
        <v>300</v>
      </c>
      <c r="F1401" s="3">
        <v>1945</v>
      </c>
      <c r="G1401" s="6" t="s">
        <v>311</v>
      </c>
    </row>
    <row r="1402" spans="1:7" x14ac:dyDescent="0.25">
      <c r="A1402" s="3" t="s">
        <v>79</v>
      </c>
      <c r="B1402" s="6" t="s">
        <v>320</v>
      </c>
      <c r="C1402" s="6" t="s">
        <v>101</v>
      </c>
      <c r="D1402" s="6" t="s">
        <v>321</v>
      </c>
      <c r="E1402" s="6" t="s">
        <v>300</v>
      </c>
      <c r="F1402" s="3">
        <v>1946</v>
      </c>
      <c r="G1402" s="6" t="s">
        <v>322</v>
      </c>
    </row>
    <row r="1403" spans="1:7" x14ac:dyDescent="0.25">
      <c r="A1403" s="3" t="s">
        <v>79</v>
      </c>
      <c r="B1403" s="6" t="s">
        <v>434</v>
      </c>
      <c r="C1403" s="6" t="s">
        <v>76</v>
      </c>
      <c r="D1403" s="6" t="s">
        <v>435</v>
      </c>
      <c r="E1403" s="6" t="s">
        <v>300</v>
      </c>
      <c r="F1403" s="3">
        <v>1950</v>
      </c>
      <c r="G1403" s="6" t="s">
        <v>436</v>
      </c>
    </row>
    <row r="1404" spans="1:7" x14ac:dyDescent="0.25">
      <c r="A1404" s="3" t="s">
        <v>79</v>
      </c>
      <c r="B1404" s="6" t="s">
        <v>450</v>
      </c>
      <c r="C1404" s="6" t="s">
        <v>451</v>
      </c>
      <c r="D1404" s="6" t="s">
        <v>452</v>
      </c>
      <c r="E1404" s="6" t="s">
        <v>300</v>
      </c>
      <c r="F1404" s="3">
        <v>1950</v>
      </c>
      <c r="G1404" s="6" t="s">
        <v>453</v>
      </c>
    </row>
    <row r="1405" spans="1:7" x14ac:dyDescent="0.25">
      <c r="A1405" s="3" t="s">
        <v>79</v>
      </c>
      <c r="B1405" s="6" t="s">
        <v>12</v>
      </c>
      <c r="C1405" s="6" t="s">
        <v>66</v>
      </c>
      <c r="D1405" s="6" t="s">
        <v>454</v>
      </c>
      <c r="E1405" s="6" t="s">
        <v>300</v>
      </c>
      <c r="F1405" s="3">
        <v>1950</v>
      </c>
      <c r="G1405" s="6" t="s">
        <v>455</v>
      </c>
    </row>
    <row r="1406" spans="1:7" x14ac:dyDescent="0.25">
      <c r="A1406" s="3" t="s">
        <v>79</v>
      </c>
      <c r="B1406" s="18" t="s">
        <v>480</v>
      </c>
      <c r="C1406" s="6" t="s">
        <v>109</v>
      </c>
      <c r="D1406" s="6" t="s">
        <v>481</v>
      </c>
      <c r="E1406" s="6" t="s">
        <v>300</v>
      </c>
      <c r="F1406" s="3">
        <v>1952</v>
      </c>
      <c r="G1406" s="6" t="s">
        <v>482</v>
      </c>
    </row>
    <row r="1407" spans="1:7" x14ac:dyDescent="0.25">
      <c r="A1407" s="3" t="s">
        <v>245</v>
      </c>
      <c r="B1407" s="18" t="s">
        <v>499</v>
      </c>
      <c r="C1407" s="6" t="s">
        <v>21</v>
      </c>
      <c r="D1407" s="6" t="s">
        <v>180</v>
      </c>
      <c r="E1407" s="6" t="s">
        <v>300</v>
      </c>
      <c r="F1407" s="3">
        <v>1952</v>
      </c>
      <c r="G1407" s="6" t="s">
        <v>500</v>
      </c>
    </row>
    <row r="1408" spans="1:7" x14ac:dyDescent="0.25">
      <c r="A1408" s="3" t="s">
        <v>79</v>
      </c>
      <c r="B1408" s="6" t="s">
        <v>516</v>
      </c>
      <c r="C1408" s="6" t="s">
        <v>517</v>
      </c>
      <c r="D1408" s="6" t="s">
        <v>518</v>
      </c>
      <c r="E1408" s="6" t="s">
        <v>300</v>
      </c>
      <c r="F1408" s="3">
        <v>1953</v>
      </c>
      <c r="G1408" s="6" t="s">
        <v>519</v>
      </c>
    </row>
    <row r="1409" spans="1:7" x14ac:dyDescent="0.25">
      <c r="A1409" s="3" t="s">
        <v>79</v>
      </c>
      <c r="B1409" s="6" t="s">
        <v>522</v>
      </c>
      <c r="C1409" s="6" t="s">
        <v>121</v>
      </c>
      <c r="D1409" s="6" t="s">
        <v>523</v>
      </c>
      <c r="E1409" s="6" t="s">
        <v>300</v>
      </c>
      <c r="F1409" s="3">
        <v>1954</v>
      </c>
      <c r="G1409" s="6" t="s">
        <v>524</v>
      </c>
    </row>
    <row r="1410" spans="1:7" x14ac:dyDescent="0.25">
      <c r="A1410" s="3" t="s">
        <v>79</v>
      </c>
      <c r="B1410" s="6" t="s">
        <v>527</v>
      </c>
      <c r="C1410" s="6" t="s">
        <v>324</v>
      </c>
      <c r="D1410" s="6" t="s">
        <v>138</v>
      </c>
      <c r="E1410" s="6" t="s">
        <v>300</v>
      </c>
      <c r="F1410" s="3">
        <v>1954</v>
      </c>
      <c r="G1410" s="11" t="s">
        <v>528</v>
      </c>
    </row>
    <row r="1411" spans="1:7" x14ac:dyDescent="0.25">
      <c r="A1411" s="3" t="s">
        <v>79</v>
      </c>
      <c r="B1411" s="6" t="s">
        <v>531</v>
      </c>
      <c r="C1411" s="6" t="s">
        <v>532</v>
      </c>
      <c r="D1411" s="6" t="s">
        <v>533</v>
      </c>
      <c r="E1411" s="6" t="s">
        <v>300</v>
      </c>
      <c r="F1411" s="3">
        <v>1954</v>
      </c>
      <c r="G1411" s="6" t="s">
        <v>534</v>
      </c>
    </row>
    <row r="1412" spans="1:7" x14ac:dyDescent="0.25">
      <c r="A1412" s="3" t="s">
        <v>79</v>
      </c>
      <c r="B1412" s="6" t="s">
        <v>535</v>
      </c>
      <c r="C1412" s="6" t="s">
        <v>536</v>
      </c>
      <c r="D1412" s="6" t="s">
        <v>537</v>
      </c>
      <c r="E1412" s="6" t="s">
        <v>300</v>
      </c>
      <c r="F1412" s="3">
        <v>1954</v>
      </c>
      <c r="G1412" s="6" t="s">
        <v>538</v>
      </c>
    </row>
    <row r="1413" spans="1:7" x14ac:dyDescent="0.25">
      <c r="A1413" s="17" t="s">
        <v>79</v>
      </c>
      <c r="B1413" s="18" t="s">
        <v>539</v>
      </c>
      <c r="C1413" s="18" t="s">
        <v>409</v>
      </c>
      <c r="D1413" s="18" t="s">
        <v>109</v>
      </c>
      <c r="E1413" s="18" t="s">
        <v>300</v>
      </c>
      <c r="F1413" s="17">
        <v>1954</v>
      </c>
      <c r="G1413" s="18" t="s">
        <v>540</v>
      </c>
    </row>
    <row r="1414" spans="1:7" x14ac:dyDescent="0.25">
      <c r="A1414" s="3" t="s">
        <v>245</v>
      </c>
      <c r="B1414" s="6" t="s">
        <v>577</v>
      </c>
      <c r="C1414" s="6" t="s">
        <v>506</v>
      </c>
      <c r="D1414" s="6" t="s">
        <v>578</v>
      </c>
      <c r="E1414" s="6" t="s">
        <v>300</v>
      </c>
      <c r="F1414" s="3">
        <v>1956</v>
      </c>
      <c r="G1414" s="6" t="s">
        <v>579</v>
      </c>
    </row>
    <row r="1415" spans="1:7" x14ac:dyDescent="0.25">
      <c r="A1415" s="3" t="s">
        <v>245</v>
      </c>
      <c r="B1415" s="6" t="s">
        <v>168</v>
      </c>
      <c r="C1415" s="6" t="s">
        <v>20</v>
      </c>
      <c r="D1415" s="6" t="s">
        <v>77</v>
      </c>
      <c r="E1415" s="6" t="s">
        <v>300</v>
      </c>
      <c r="F1415" s="3">
        <v>1958</v>
      </c>
      <c r="G1415" s="6" t="s">
        <v>630</v>
      </c>
    </row>
    <row r="1416" spans="1:7" x14ac:dyDescent="0.25">
      <c r="A1416" s="3" t="s">
        <v>79</v>
      </c>
      <c r="B1416" s="6" t="s">
        <v>227</v>
      </c>
      <c r="C1416" s="6" t="s">
        <v>165</v>
      </c>
      <c r="D1416" s="6" t="s">
        <v>631</v>
      </c>
      <c r="E1416" s="6" t="s">
        <v>300</v>
      </c>
      <c r="F1416" s="3">
        <v>1959</v>
      </c>
      <c r="G1416" s="6" t="s">
        <v>632</v>
      </c>
    </row>
    <row r="1417" spans="1:7" x14ac:dyDescent="0.25">
      <c r="A1417" s="3" t="s">
        <v>79</v>
      </c>
      <c r="B1417" s="6" t="s">
        <v>633</v>
      </c>
      <c r="C1417" s="6" t="s">
        <v>109</v>
      </c>
      <c r="D1417" s="6" t="s">
        <v>634</v>
      </c>
      <c r="E1417" s="6" t="s">
        <v>300</v>
      </c>
      <c r="F1417" s="3">
        <v>1959</v>
      </c>
      <c r="G1417" s="6" t="s">
        <v>635</v>
      </c>
    </row>
    <row r="1418" spans="1:7" x14ac:dyDescent="0.25">
      <c r="A1418" s="3" t="s">
        <v>245</v>
      </c>
      <c r="B1418" s="6" t="s">
        <v>868</v>
      </c>
      <c r="C1418" s="6" t="s">
        <v>869</v>
      </c>
      <c r="D1418" s="6" t="s">
        <v>17</v>
      </c>
      <c r="E1418" s="6" t="s">
        <v>300</v>
      </c>
      <c r="F1418" s="3">
        <v>1964</v>
      </c>
      <c r="G1418" s="6" t="s">
        <v>870</v>
      </c>
    </row>
    <row r="1419" spans="1:7" x14ac:dyDescent="0.25">
      <c r="A1419" s="3" t="s">
        <v>245</v>
      </c>
      <c r="B1419" s="6" t="s">
        <v>913</v>
      </c>
      <c r="C1419" s="6" t="s">
        <v>309</v>
      </c>
      <c r="D1419" s="6" t="s">
        <v>410</v>
      </c>
      <c r="E1419" s="6" t="s">
        <v>300</v>
      </c>
      <c r="F1419" s="3">
        <v>1965</v>
      </c>
      <c r="G1419" s="6" t="s">
        <v>914</v>
      </c>
    </row>
    <row r="1420" spans="1:7" x14ac:dyDescent="0.25">
      <c r="A1420" s="3" t="s">
        <v>79</v>
      </c>
      <c r="B1420" s="6" t="s">
        <v>349</v>
      </c>
      <c r="C1420" s="6" t="s">
        <v>101</v>
      </c>
      <c r="D1420" s="6" t="s">
        <v>350</v>
      </c>
      <c r="E1420" s="6" t="s">
        <v>351</v>
      </c>
      <c r="F1420" s="3">
        <v>1947</v>
      </c>
      <c r="G1420" s="6" t="s">
        <v>352</v>
      </c>
    </row>
    <row r="1421" spans="1:7" x14ac:dyDescent="0.25">
      <c r="A1421" s="3"/>
      <c r="B1421" s="6"/>
      <c r="C1421" s="6"/>
      <c r="D1421" s="6"/>
      <c r="E1421" s="6"/>
      <c r="F1421" s="3"/>
      <c r="G1421" s="6"/>
    </row>
    <row r="1422" spans="1:7" x14ac:dyDescent="0.25">
      <c r="A1422" s="3" t="s">
        <v>52</v>
      </c>
      <c r="B1422" s="6" t="s">
        <v>1273</v>
      </c>
      <c r="C1422" s="6" t="s">
        <v>971</v>
      </c>
      <c r="D1422" s="6" t="s">
        <v>1274</v>
      </c>
      <c r="E1422" s="6" t="s">
        <v>1275</v>
      </c>
      <c r="F1422" s="3">
        <v>1973</v>
      </c>
      <c r="G1422" s="18" t="s">
        <v>1276</v>
      </c>
    </row>
    <row r="1423" spans="1:7" x14ac:dyDescent="0.25">
      <c r="A1423" s="3" t="s">
        <v>52</v>
      </c>
      <c r="B1423" s="6" t="s">
        <v>1347</v>
      </c>
      <c r="C1423" s="6" t="s">
        <v>581</v>
      </c>
      <c r="D1423" s="6" t="s">
        <v>109</v>
      </c>
      <c r="E1423" s="6" t="s">
        <v>1275</v>
      </c>
      <c r="F1423" s="3">
        <v>1974</v>
      </c>
      <c r="G1423" s="6" t="s">
        <v>1348</v>
      </c>
    </row>
    <row r="1424" spans="1:7" x14ac:dyDescent="0.25">
      <c r="A1424" s="3" t="s">
        <v>52</v>
      </c>
      <c r="B1424" s="6" t="s">
        <v>1351</v>
      </c>
      <c r="C1424" s="6" t="s">
        <v>20</v>
      </c>
      <c r="D1424" s="6" t="s">
        <v>101</v>
      </c>
      <c r="E1424" s="6" t="s">
        <v>1275</v>
      </c>
      <c r="F1424" s="3">
        <v>1974</v>
      </c>
      <c r="G1424" s="6" t="s">
        <v>1352</v>
      </c>
    </row>
    <row r="1425" spans="1:7" x14ac:dyDescent="0.25">
      <c r="A1425" s="3" t="s">
        <v>52</v>
      </c>
      <c r="B1425" s="6" t="s">
        <v>1353</v>
      </c>
      <c r="C1425" s="6" t="s">
        <v>109</v>
      </c>
      <c r="D1425" s="6" t="s">
        <v>971</v>
      </c>
      <c r="E1425" s="6" t="s">
        <v>1275</v>
      </c>
      <c r="F1425" s="3">
        <v>1974</v>
      </c>
      <c r="G1425" s="6" t="s">
        <v>1354</v>
      </c>
    </row>
    <row r="1426" spans="1:7" x14ac:dyDescent="0.25">
      <c r="A1426" s="3" t="s">
        <v>52</v>
      </c>
      <c r="B1426" s="6" t="s">
        <v>1361</v>
      </c>
      <c r="C1426" s="6" t="s">
        <v>1310</v>
      </c>
      <c r="D1426" s="6" t="s">
        <v>409</v>
      </c>
      <c r="E1426" s="6" t="s">
        <v>1275</v>
      </c>
      <c r="F1426" s="3">
        <v>1974</v>
      </c>
      <c r="G1426" s="6" t="s">
        <v>1362</v>
      </c>
    </row>
    <row r="1427" spans="1:7" x14ac:dyDescent="0.25">
      <c r="A1427" s="3" t="s">
        <v>245</v>
      </c>
      <c r="B1427" s="6" t="s">
        <v>1390</v>
      </c>
      <c r="C1427" s="6" t="s">
        <v>309</v>
      </c>
      <c r="D1427" s="6" t="s">
        <v>1391</v>
      </c>
      <c r="E1427" s="6" t="s">
        <v>1275</v>
      </c>
      <c r="F1427" s="3">
        <v>1974</v>
      </c>
      <c r="G1427" s="6" t="s">
        <v>1392</v>
      </c>
    </row>
    <row r="1428" spans="1:7" x14ac:dyDescent="0.25">
      <c r="A1428" s="3" t="s">
        <v>52</v>
      </c>
      <c r="B1428" s="6" t="s">
        <v>1403</v>
      </c>
      <c r="C1428" s="6" t="s">
        <v>1404</v>
      </c>
      <c r="D1428" s="6" t="s">
        <v>417</v>
      </c>
      <c r="E1428" s="6" t="s">
        <v>1275</v>
      </c>
      <c r="F1428" s="3">
        <v>1975</v>
      </c>
      <c r="G1428" s="6" t="s">
        <v>1405</v>
      </c>
    </row>
    <row r="1429" spans="1:7" x14ac:dyDescent="0.25">
      <c r="A1429" s="3" t="s">
        <v>52</v>
      </c>
      <c r="B1429" s="6" t="s">
        <v>973</v>
      </c>
      <c r="C1429" s="6" t="s">
        <v>20</v>
      </c>
      <c r="D1429" s="6" t="s">
        <v>133</v>
      </c>
      <c r="E1429" s="6" t="s">
        <v>1275</v>
      </c>
      <c r="F1429" s="3">
        <v>1975</v>
      </c>
      <c r="G1429" s="6" t="s">
        <v>1441</v>
      </c>
    </row>
    <row r="1430" spans="1:7" x14ac:dyDescent="0.25">
      <c r="A1430" s="3" t="s">
        <v>52</v>
      </c>
      <c r="B1430" s="6" t="s">
        <v>824</v>
      </c>
      <c r="C1430" s="6" t="s">
        <v>409</v>
      </c>
      <c r="D1430" s="6" t="s">
        <v>661</v>
      </c>
      <c r="E1430" s="6" t="s">
        <v>1275</v>
      </c>
      <c r="F1430" s="3">
        <v>1976</v>
      </c>
      <c r="G1430" s="6" t="s">
        <v>1478</v>
      </c>
    </row>
    <row r="1431" spans="1:7" x14ac:dyDescent="0.25">
      <c r="A1431" s="3" t="s">
        <v>245</v>
      </c>
      <c r="B1431" s="6" t="s">
        <v>1361</v>
      </c>
      <c r="C1431" s="6" t="s">
        <v>506</v>
      </c>
      <c r="D1431" s="6" t="s">
        <v>409</v>
      </c>
      <c r="E1431" s="6" t="s">
        <v>1275</v>
      </c>
      <c r="F1431" s="3">
        <v>1977</v>
      </c>
      <c r="G1431" s="6" t="s">
        <v>1651</v>
      </c>
    </row>
    <row r="1432" spans="1:7" x14ac:dyDescent="0.25">
      <c r="A1432" s="3" t="s">
        <v>52</v>
      </c>
      <c r="B1432" s="6" t="s">
        <v>260</v>
      </c>
      <c r="C1432" s="6" t="s">
        <v>1318</v>
      </c>
      <c r="D1432" s="6" t="s">
        <v>54</v>
      </c>
      <c r="E1432" s="6" t="s">
        <v>1275</v>
      </c>
      <c r="F1432" s="3">
        <v>1978</v>
      </c>
      <c r="G1432" s="6" t="s">
        <v>1737</v>
      </c>
    </row>
    <row r="1433" spans="1:7" x14ac:dyDescent="0.25">
      <c r="A1433" s="3"/>
      <c r="B1433" s="6"/>
      <c r="C1433" s="6"/>
      <c r="D1433" s="6"/>
      <c r="E1433" s="6"/>
      <c r="F1433" s="3"/>
      <c r="G1433" s="6"/>
    </row>
    <row r="1434" spans="1:7" x14ac:dyDescent="0.25">
      <c r="A1434" s="3" t="s">
        <v>52</v>
      </c>
      <c r="B1434" s="6" t="s">
        <v>1411</v>
      </c>
      <c r="C1434" s="6" t="s">
        <v>2052</v>
      </c>
      <c r="D1434" s="6" t="s">
        <v>165</v>
      </c>
      <c r="E1434" s="6" t="s">
        <v>3654</v>
      </c>
      <c r="F1434" s="3">
        <v>2000</v>
      </c>
      <c r="G1434" s="6" t="s">
        <v>3655</v>
      </c>
    </row>
    <row r="1435" spans="1:7" x14ac:dyDescent="0.25">
      <c r="A1435" s="3" t="s">
        <v>52</v>
      </c>
      <c r="B1435" s="6" t="s">
        <v>2753</v>
      </c>
      <c r="C1435" s="6" t="s">
        <v>3062</v>
      </c>
      <c r="D1435" s="6" t="s">
        <v>1509</v>
      </c>
      <c r="E1435" s="6" t="s">
        <v>3654</v>
      </c>
      <c r="F1435" s="3">
        <v>2000</v>
      </c>
      <c r="G1435" s="6" t="s">
        <v>3664</v>
      </c>
    </row>
    <row r="1436" spans="1:7" x14ac:dyDescent="0.25">
      <c r="A1436" s="3" t="s">
        <v>52</v>
      </c>
      <c r="B1436" s="6" t="s">
        <v>3672</v>
      </c>
      <c r="C1436" s="6" t="s">
        <v>109</v>
      </c>
      <c r="D1436" s="6" t="s">
        <v>487</v>
      </c>
      <c r="E1436" s="6" t="s">
        <v>3654</v>
      </c>
      <c r="F1436" s="3">
        <v>2000</v>
      </c>
      <c r="G1436" s="6" t="s">
        <v>3673</v>
      </c>
    </row>
    <row r="1437" spans="1:7" x14ac:dyDescent="0.25">
      <c r="A1437" s="3" t="s">
        <v>52</v>
      </c>
      <c r="B1437" s="6" t="s">
        <v>3812</v>
      </c>
      <c r="C1437" s="6" t="s">
        <v>961</v>
      </c>
      <c r="D1437" s="6"/>
      <c r="E1437" s="6" t="s">
        <v>3654</v>
      </c>
      <c r="F1437" s="3">
        <v>2001</v>
      </c>
      <c r="G1437" s="6" t="s">
        <v>3813</v>
      </c>
    </row>
    <row r="1438" spans="1:7" x14ac:dyDescent="0.25">
      <c r="A1438" s="3" t="s">
        <v>52</v>
      </c>
      <c r="B1438" s="6" t="s">
        <v>3901</v>
      </c>
      <c r="C1438" s="6" t="s">
        <v>2508</v>
      </c>
      <c r="D1438" s="6" t="s">
        <v>179</v>
      </c>
      <c r="E1438" s="6" t="s">
        <v>3654</v>
      </c>
      <c r="F1438" s="3">
        <v>2002</v>
      </c>
      <c r="G1438" s="6" t="s">
        <v>3902</v>
      </c>
    </row>
    <row r="1439" spans="1:7" x14ac:dyDescent="0.25">
      <c r="A1439" s="3" t="s">
        <v>52</v>
      </c>
      <c r="B1439" s="6" t="s">
        <v>3905</v>
      </c>
      <c r="C1439" s="6" t="s">
        <v>2554</v>
      </c>
      <c r="D1439" s="6" t="s">
        <v>1211</v>
      </c>
      <c r="E1439" s="6" t="s">
        <v>3654</v>
      </c>
      <c r="F1439" s="3">
        <v>2002</v>
      </c>
      <c r="G1439" s="6" t="s">
        <v>3906</v>
      </c>
    </row>
    <row r="1440" spans="1:7" x14ac:dyDescent="0.25">
      <c r="A1440" s="3" t="s">
        <v>52</v>
      </c>
      <c r="B1440" s="6" t="s">
        <v>3920</v>
      </c>
      <c r="C1440" s="6" t="s">
        <v>109</v>
      </c>
      <c r="D1440" s="6" t="s">
        <v>553</v>
      </c>
      <c r="E1440" s="6" t="s">
        <v>3654</v>
      </c>
      <c r="F1440" s="3">
        <v>2002</v>
      </c>
      <c r="G1440" s="6" t="s">
        <v>3921</v>
      </c>
    </row>
    <row r="1441" spans="1:7" x14ac:dyDescent="0.25">
      <c r="A1441" s="3" t="s">
        <v>245</v>
      </c>
      <c r="B1441" s="6" t="s">
        <v>3926</v>
      </c>
      <c r="C1441" s="6" t="s">
        <v>3927</v>
      </c>
      <c r="D1441" s="6"/>
      <c r="E1441" s="6" t="s">
        <v>3654</v>
      </c>
      <c r="F1441" s="3">
        <v>2002</v>
      </c>
      <c r="G1441" s="6" t="s">
        <v>3928</v>
      </c>
    </row>
    <row r="1442" spans="1:7" x14ac:dyDescent="0.25">
      <c r="A1442" s="3" t="s">
        <v>52</v>
      </c>
      <c r="B1442" s="6" t="s">
        <v>4009</v>
      </c>
      <c r="C1442" s="6" t="s">
        <v>3318</v>
      </c>
      <c r="D1442" s="6" t="s">
        <v>463</v>
      </c>
      <c r="E1442" s="6" t="s">
        <v>3654</v>
      </c>
      <c r="F1442" s="3">
        <v>2003</v>
      </c>
      <c r="G1442" s="6" t="s">
        <v>4010</v>
      </c>
    </row>
    <row r="1443" spans="1:7" x14ac:dyDescent="0.25">
      <c r="A1443" s="3" t="s">
        <v>52</v>
      </c>
      <c r="B1443" s="6" t="s">
        <v>4180</v>
      </c>
      <c r="C1443" s="6" t="s">
        <v>594</v>
      </c>
      <c r="D1443" s="6" t="s">
        <v>882</v>
      </c>
      <c r="E1443" s="6" t="s">
        <v>3654</v>
      </c>
      <c r="F1443" s="3">
        <v>2005</v>
      </c>
      <c r="G1443" s="6" t="s">
        <v>4181</v>
      </c>
    </row>
    <row r="1444" spans="1:7" x14ac:dyDescent="0.25">
      <c r="A1444" s="3" t="s">
        <v>245</v>
      </c>
      <c r="B1444" s="6" t="s">
        <v>3920</v>
      </c>
      <c r="C1444" s="6" t="s">
        <v>109</v>
      </c>
      <c r="D1444" s="6" t="s">
        <v>553</v>
      </c>
      <c r="E1444" s="6" t="s">
        <v>3654</v>
      </c>
      <c r="F1444" s="3">
        <v>2006</v>
      </c>
      <c r="G1444" s="6" t="s">
        <v>4319</v>
      </c>
    </row>
    <row r="1445" spans="1:7" x14ac:dyDescent="0.25">
      <c r="A1445" s="3" t="s">
        <v>245</v>
      </c>
      <c r="B1445" s="6" t="s">
        <v>4422</v>
      </c>
      <c r="C1445" s="6" t="s">
        <v>4423</v>
      </c>
      <c r="D1445" s="6" t="s">
        <v>3214</v>
      </c>
      <c r="E1445" s="6" t="s">
        <v>3654</v>
      </c>
      <c r="F1445" s="3">
        <v>2007</v>
      </c>
      <c r="G1445" s="6" t="s">
        <v>4424</v>
      </c>
    </row>
    <row r="1446" spans="1:7" x14ac:dyDescent="0.25">
      <c r="A1446" s="3" t="s">
        <v>245</v>
      </c>
      <c r="B1446" s="6" t="s">
        <v>4475</v>
      </c>
      <c r="C1446" s="6" t="s">
        <v>3208</v>
      </c>
      <c r="D1446" s="6" t="s">
        <v>594</v>
      </c>
      <c r="E1446" s="6" t="s">
        <v>3654</v>
      </c>
      <c r="F1446" s="3">
        <v>2008</v>
      </c>
      <c r="G1446" s="6" t="s">
        <v>4476</v>
      </c>
    </row>
    <row r="1447" spans="1:7" x14ac:dyDescent="0.25">
      <c r="A1447" s="3" t="s">
        <v>245</v>
      </c>
      <c r="B1447" s="6" t="s">
        <v>4482</v>
      </c>
      <c r="C1447" s="6" t="s">
        <v>594</v>
      </c>
      <c r="D1447" s="6" t="s">
        <v>410</v>
      </c>
      <c r="E1447" s="6" t="s">
        <v>3654</v>
      </c>
      <c r="F1447" s="3">
        <v>2008</v>
      </c>
      <c r="G1447" s="6" t="s">
        <v>4483</v>
      </c>
    </row>
    <row r="1448" spans="1:7" x14ac:dyDescent="0.25">
      <c r="A1448" s="3" t="s">
        <v>52</v>
      </c>
      <c r="B1448" s="6" t="s">
        <v>4510</v>
      </c>
      <c r="C1448" s="6" t="s">
        <v>2352</v>
      </c>
      <c r="D1448" s="6" t="s">
        <v>339</v>
      </c>
      <c r="E1448" s="6" t="s">
        <v>3654</v>
      </c>
      <c r="F1448" s="3">
        <v>2009</v>
      </c>
      <c r="G1448" s="6" t="s">
        <v>4511</v>
      </c>
    </row>
    <row r="1449" spans="1:7" x14ac:dyDescent="0.25">
      <c r="A1449" s="3" t="s">
        <v>245</v>
      </c>
      <c r="B1449" s="6" t="s">
        <v>4555</v>
      </c>
      <c r="C1449" s="6" t="s">
        <v>54</v>
      </c>
      <c r="D1449" s="6" t="s">
        <v>1706</v>
      </c>
      <c r="E1449" s="6" t="s">
        <v>3654</v>
      </c>
      <c r="F1449" s="3">
        <v>2009</v>
      </c>
      <c r="G1449" s="6" t="s">
        <v>4556</v>
      </c>
    </row>
    <row r="1450" spans="1:7" x14ac:dyDescent="0.25">
      <c r="A1450" s="3" t="s">
        <v>245</v>
      </c>
      <c r="B1450" s="6" t="s">
        <v>4627</v>
      </c>
      <c r="C1450" s="6" t="s">
        <v>239</v>
      </c>
      <c r="D1450" s="6" t="s">
        <v>66</v>
      </c>
      <c r="E1450" s="6" t="s">
        <v>3654</v>
      </c>
      <c r="F1450" s="3">
        <v>2010</v>
      </c>
      <c r="G1450" s="6" t="s">
        <v>4628</v>
      </c>
    </row>
    <row r="1451" spans="1:7" x14ac:dyDescent="0.25">
      <c r="A1451" s="3" t="s">
        <v>52</v>
      </c>
      <c r="B1451" s="6" t="s">
        <v>4649</v>
      </c>
      <c r="C1451" s="6" t="s">
        <v>1345</v>
      </c>
      <c r="D1451" s="6" t="s">
        <v>466</v>
      </c>
      <c r="E1451" s="6" t="s">
        <v>3654</v>
      </c>
      <c r="F1451" s="3">
        <v>2011</v>
      </c>
      <c r="G1451" s="6" t="s">
        <v>4650</v>
      </c>
    </row>
    <row r="1452" spans="1:7" x14ac:dyDescent="0.25">
      <c r="A1452" s="3" t="s">
        <v>52</v>
      </c>
      <c r="B1452" s="6" t="s">
        <v>4695</v>
      </c>
      <c r="C1452" s="6" t="s">
        <v>4246</v>
      </c>
      <c r="D1452" s="6" t="s">
        <v>520</v>
      </c>
      <c r="E1452" s="6" t="s">
        <v>3654</v>
      </c>
      <c r="F1452" s="3">
        <v>2011</v>
      </c>
      <c r="G1452" s="6" t="s">
        <v>4696</v>
      </c>
    </row>
    <row r="1453" spans="1:7" x14ac:dyDescent="0.25">
      <c r="A1453" s="3" t="s">
        <v>245</v>
      </c>
      <c r="B1453" s="6" t="s">
        <v>4717</v>
      </c>
      <c r="C1453" s="6" t="s">
        <v>409</v>
      </c>
      <c r="D1453" s="6" t="s">
        <v>309</v>
      </c>
      <c r="E1453" s="6" t="s">
        <v>3654</v>
      </c>
      <c r="F1453" s="3">
        <v>2011</v>
      </c>
      <c r="G1453" s="6" t="s">
        <v>4718</v>
      </c>
    </row>
    <row r="1454" spans="1:7" x14ac:dyDescent="0.25">
      <c r="A1454" s="3" t="s">
        <v>245</v>
      </c>
      <c r="B1454" s="22" t="s">
        <v>4827</v>
      </c>
      <c r="C1454" s="6" t="s">
        <v>324</v>
      </c>
      <c r="D1454" s="6" t="s">
        <v>4828</v>
      </c>
      <c r="E1454" s="6" t="s">
        <v>3654</v>
      </c>
      <c r="F1454" s="3">
        <v>2012</v>
      </c>
      <c r="G1454" s="6" t="s">
        <v>4829</v>
      </c>
    </row>
    <row r="1455" spans="1:7" x14ac:dyDescent="0.25">
      <c r="A1455" s="24" t="s">
        <v>52</v>
      </c>
      <c r="B1455" s="25" t="s">
        <v>4542</v>
      </c>
      <c r="C1455" s="26" t="s">
        <v>380</v>
      </c>
      <c r="D1455" s="26" t="s">
        <v>4940</v>
      </c>
      <c r="E1455" s="26" t="s">
        <v>3654</v>
      </c>
      <c r="F1455" s="24">
        <v>2014</v>
      </c>
      <c r="G1455" s="27" t="s">
        <v>5006</v>
      </c>
    </row>
    <row r="1456" spans="1:7" x14ac:dyDescent="0.25">
      <c r="A1456" s="30" t="s">
        <v>52</v>
      </c>
      <c r="B1456" s="31" t="s">
        <v>5081</v>
      </c>
      <c r="C1456" s="32" t="s">
        <v>5082</v>
      </c>
      <c r="D1456" s="32" t="s">
        <v>339</v>
      </c>
      <c r="E1456" s="32" t="s">
        <v>3654</v>
      </c>
      <c r="F1456" s="30">
        <v>2015</v>
      </c>
      <c r="G1456" s="23" t="s">
        <v>5083</v>
      </c>
    </row>
    <row r="1457" spans="1:7" x14ac:dyDescent="0.25">
      <c r="A1457" s="30" t="s">
        <v>245</v>
      </c>
      <c r="B1457" s="31" t="s">
        <v>908</v>
      </c>
      <c r="C1457" s="32" t="s">
        <v>4246</v>
      </c>
      <c r="D1457" s="32"/>
      <c r="E1457" s="32" t="s">
        <v>3654</v>
      </c>
      <c r="F1457" s="30">
        <v>2015</v>
      </c>
      <c r="G1457" s="23" t="s">
        <v>5106</v>
      </c>
    </row>
    <row r="1458" spans="1:7" x14ac:dyDescent="0.25">
      <c r="A1458" s="30" t="s">
        <v>52</v>
      </c>
      <c r="B1458" s="31" t="s">
        <v>5112</v>
      </c>
      <c r="C1458" s="32" t="s">
        <v>409</v>
      </c>
      <c r="D1458" s="32"/>
      <c r="E1458" s="32" t="s">
        <v>3654</v>
      </c>
      <c r="F1458" s="30">
        <v>2016</v>
      </c>
      <c r="G1458" s="23" t="s">
        <v>5113</v>
      </c>
    </row>
    <row r="1459" spans="1:7" x14ac:dyDescent="0.25">
      <c r="A1459" s="30" t="s">
        <v>52</v>
      </c>
      <c r="B1459" s="31" t="s">
        <v>5120</v>
      </c>
      <c r="C1459" s="32" t="s">
        <v>3971</v>
      </c>
      <c r="D1459" s="32"/>
      <c r="E1459" s="32" t="s">
        <v>3654</v>
      </c>
      <c r="F1459" s="30">
        <v>2016</v>
      </c>
      <c r="G1459" s="23" t="s">
        <v>5121</v>
      </c>
    </row>
    <row r="1460" spans="1:7" x14ac:dyDescent="0.25">
      <c r="A1460" s="30" t="s">
        <v>52</v>
      </c>
      <c r="B1460" s="32" t="s">
        <v>3073</v>
      </c>
      <c r="C1460" s="32" t="s">
        <v>5163</v>
      </c>
      <c r="D1460" s="32"/>
      <c r="E1460" s="32" t="s">
        <v>3654</v>
      </c>
      <c r="F1460" s="30">
        <v>2017</v>
      </c>
      <c r="G1460" s="12" t="s">
        <v>5164</v>
      </c>
    </row>
    <row r="1461" spans="1:7" x14ac:dyDescent="0.25">
      <c r="A1461" s="30" t="s">
        <v>52</v>
      </c>
      <c r="B1461" s="31" t="s">
        <v>5180</v>
      </c>
      <c r="C1461" s="32" t="s">
        <v>5181</v>
      </c>
      <c r="D1461" s="32"/>
      <c r="E1461" s="32" t="s">
        <v>3654</v>
      </c>
      <c r="F1461" s="30">
        <v>2017</v>
      </c>
      <c r="G1461" s="23" t="s">
        <v>5182</v>
      </c>
    </row>
    <row r="1462" spans="1:7" x14ac:dyDescent="0.25">
      <c r="A1462" s="30" t="s">
        <v>245</v>
      </c>
      <c r="B1462" s="31" t="s">
        <v>5216</v>
      </c>
      <c r="C1462" s="32" t="s">
        <v>2805</v>
      </c>
      <c r="D1462" s="32" t="s">
        <v>882</v>
      </c>
      <c r="E1462" s="32" t="s">
        <v>3654</v>
      </c>
      <c r="F1462" s="30">
        <v>2017</v>
      </c>
      <c r="G1462" s="23" t="s">
        <v>5217</v>
      </c>
    </row>
    <row r="1463" spans="1:7" x14ac:dyDescent="0.25">
      <c r="A1463" s="30" t="s">
        <v>245</v>
      </c>
      <c r="B1463" s="31" t="s">
        <v>5272</v>
      </c>
      <c r="C1463" s="32" t="s">
        <v>1191</v>
      </c>
      <c r="D1463" s="32"/>
      <c r="E1463" s="32" t="s">
        <v>3654</v>
      </c>
      <c r="F1463" s="30">
        <v>2018</v>
      </c>
      <c r="G1463" s="23" t="s">
        <v>5273</v>
      </c>
    </row>
    <row r="1464" spans="1:7" x14ac:dyDescent="0.25">
      <c r="A1464" s="30" t="s">
        <v>245</v>
      </c>
      <c r="B1464" s="31" t="s">
        <v>5081</v>
      </c>
      <c r="C1464" s="32" t="s">
        <v>5288</v>
      </c>
      <c r="D1464" s="32" t="s">
        <v>339</v>
      </c>
      <c r="E1464" s="32" t="s">
        <v>3654</v>
      </c>
      <c r="F1464" s="30">
        <v>2018</v>
      </c>
      <c r="G1464" s="23" t="s">
        <v>5289</v>
      </c>
    </row>
    <row r="1465" spans="1:7" ht="15.75" x14ac:dyDescent="0.25">
      <c r="A1465" s="35" t="s">
        <v>52</v>
      </c>
      <c r="B1465" s="36" t="s">
        <v>5320</v>
      </c>
      <c r="C1465" s="36" t="s">
        <v>800</v>
      </c>
      <c r="D1465" s="36" t="s">
        <v>1126</v>
      </c>
      <c r="E1465" s="36" t="s">
        <v>3654</v>
      </c>
      <c r="F1465" s="35">
        <v>2019</v>
      </c>
      <c r="G1465" s="12" t="s">
        <v>5321</v>
      </c>
    </row>
    <row r="1466" spans="1:7" ht="15.75" x14ac:dyDescent="0.25">
      <c r="A1466" s="40" t="s">
        <v>245</v>
      </c>
      <c r="B1466" s="41" t="s">
        <v>5180</v>
      </c>
      <c r="C1466" s="41" t="s">
        <v>5181</v>
      </c>
      <c r="D1466" s="41" t="s">
        <v>109</v>
      </c>
      <c r="E1466" s="41" t="s">
        <v>3654</v>
      </c>
      <c r="F1466" s="40">
        <v>2021</v>
      </c>
      <c r="G1466" s="38" t="s">
        <v>5454</v>
      </c>
    </row>
    <row r="1467" spans="1:7" ht="15.75" x14ac:dyDescent="0.25">
      <c r="A1467" s="40"/>
      <c r="B1467" s="41"/>
      <c r="C1467" s="41"/>
      <c r="D1467" s="41"/>
      <c r="E1467" s="41"/>
      <c r="F1467" s="40"/>
      <c r="G1467" s="38"/>
    </row>
    <row r="1468" spans="1:7" x14ac:dyDescent="0.25">
      <c r="A1468" s="3" t="s">
        <v>245</v>
      </c>
      <c r="B1468" s="22" t="s">
        <v>2022</v>
      </c>
      <c r="C1468" s="22" t="s">
        <v>2023</v>
      </c>
      <c r="D1468" s="22" t="s">
        <v>2024</v>
      </c>
      <c r="E1468" s="22" t="s">
        <v>2476</v>
      </c>
      <c r="F1468" s="3">
        <v>1985</v>
      </c>
      <c r="G1468" s="6" t="s">
        <v>2477</v>
      </c>
    </row>
    <row r="1469" spans="1:7" x14ac:dyDescent="0.25">
      <c r="A1469" s="3" t="s">
        <v>52</v>
      </c>
      <c r="B1469" s="18" t="s">
        <v>2601</v>
      </c>
      <c r="C1469" s="22" t="s">
        <v>239</v>
      </c>
      <c r="D1469" s="22" t="s">
        <v>1854</v>
      </c>
      <c r="E1469" s="22" t="s">
        <v>2476</v>
      </c>
      <c r="F1469" s="3">
        <v>1987</v>
      </c>
      <c r="G1469" s="6" t="s">
        <v>2602</v>
      </c>
    </row>
    <row r="1470" spans="1:7" x14ac:dyDescent="0.25">
      <c r="A1470" s="3"/>
      <c r="B1470" s="18"/>
      <c r="C1470" s="22"/>
      <c r="D1470" s="22"/>
      <c r="E1470" s="22"/>
      <c r="F1470" s="3"/>
      <c r="G1470" s="6"/>
    </row>
    <row r="1471" spans="1:7" x14ac:dyDescent="0.25">
      <c r="A1471" s="3" t="s">
        <v>52</v>
      </c>
      <c r="B1471" s="6" t="s">
        <v>48</v>
      </c>
      <c r="C1471" s="6" t="s">
        <v>1707</v>
      </c>
      <c r="D1471" s="6" t="s">
        <v>66</v>
      </c>
      <c r="E1471" s="6" t="s">
        <v>2177</v>
      </c>
      <c r="F1471" s="3">
        <v>1982</v>
      </c>
      <c r="G1471" s="6" t="s">
        <v>2178</v>
      </c>
    </row>
    <row r="1472" spans="1:7" x14ac:dyDescent="0.25">
      <c r="A1472" s="3" t="s">
        <v>52</v>
      </c>
      <c r="B1472" s="18" t="s">
        <v>1505</v>
      </c>
      <c r="C1472" s="22" t="s">
        <v>2253</v>
      </c>
      <c r="D1472" s="22" t="s">
        <v>597</v>
      </c>
      <c r="E1472" s="22" t="s">
        <v>2177</v>
      </c>
      <c r="F1472" s="3">
        <v>1983</v>
      </c>
      <c r="G1472" s="6" t="s">
        <v>2254</v>
      </c>
    </row>
    <row r="1473" spans="1:7" x14ac:dyDescent="0.25">
      <c r="A1473" s="3" t="s">
        <v>52</v>
      </c>
      <c r="B1473" s="6" t="s">
        <v>2293</v>
      </c>
      <c r="C1473" s="6" t="s">
        <v>932</v>
      </c>
      <c r="D1473" s="6" t="s">
        <v>2294</v>
      </c>
      <c r="E1473" s="6" t="s">
        <v>2177</v>
      </c>
      <c r="F1473" s="3">
        <v>1983</v>
      </c>
      <c r="G1473" s="6" t="s">
        <v>2295</v>
      </c>
    </row>
    <row r="1474" spans="1:7" x14ac:dyDescent="0.25">
      <c r="A1474" s="3" t="s">
        <v>52</v>
      </c>
      <c r="B1474" s="18" t="s">
        <v>2507</v>
      </c>
      <c r="C1474" s="22" t="s">
        <v>2508</v>
      </c>
      <c r="D1474" s="22" t="s">
        <v>8</v>
      </c>
      <c r="E1474" s="22" t="s">
        <v>2177</v>
      </c>
      <c r="F1474" s="3">
        <v>1986</v>
      </c>
      <c r="G1474" s="6" t="s">
        <v>2509</v>
      </c>
    </row>
    <row r="1475" spans="1:7" x14ac:dyDescent="0.25">
      <c r="A1475" s="3" t="s">
        <v>52</v>
      </c>
      <c r="B1475" s="18" t="s">
        <v>227</v>
      </c>
      <c r="C1475" s="22" t="s">
        <v>2741</v>
      </c>
      <c r="D1475" s="22" t="s">
        <v>1211</v>
      </c>
      <c r="E1475" s="22" t="s">
        <v>2177</v>
      </c>
      <c r="F1475" s="3">
        <v>1989</v>
      </c>
      <c r="G1475" s="6" t="s">
        <v>2742</v>
      </c>
    </row>
    <row r="1476" spans="1:7" x14ac:dyDescent="0.25">
      <c r="A1476" s="3" t="s">
        <v>52</v>
      </c>
      <c r="B1476" s="18" t="s">
        <v>2755</v>
      </c>
      <c r="C1476" s="22" t="s">
        <v>1355</v>
      </c>
      <c r="D1476" s="22" t="s">
        <v>391</v>
      </c>
      <c r="E1476" s="22" t="s">
        <v>2177</v>
      </c>
      <c r="F1476" s="3">
        <v>1989</v>
      </c>
      <c r="G1476" s="6" t="s">
        <v>2756</v>
      </c>
    </row>
    <row r="1477" spans="1:7" x14ac:dyDescent="0.25">
      <c r="A1477" s="3" t="s">
        <v>52</v>
      </c>
      <c r="B1477" s="18" t="s">
        <v>2984</v>
      </c>
      <c r="C1477" s="22" t="s">
        <v>2052</v>
      </c>
      <c r="D1477" s="22" t="s">
        <v>45</v>
      </c>
      <c r="E1477" s="22" t="s">
        <v>2177</v>
      </c>
      <c r="F1477" s="3">
        <v>1992</v>
      </c>
      <c r="G1477" s="6" t="s">
        <v>2985</v>
      </c>
    </row>
    <row r="1478" spans="1:7" x14ac:dyDescent="0.25">
      <c r="A1478" s="3" t="s">
        <v>52</v>
      </c>
      <c r="B1478" s="18" t="s">
        <v>2990</v>
      </c>
      <c r="C1478" s="22" t="s">
        <v>2991</v>
      </c>
      <c r="D1478" s="22" t="s">
        <v>2992</v>
      </c>
      <c r="E1478" s="22" t="s">
        <v>2177</v>
      </c>
      <c r="F1478" s="3">
        <v>1992</v>
      </c>
      <c r="G1478" s="6" t="s">
        <v>2993</v>
      </c>
    </row>
    <row r="1479" spans="1:7" x14ac:dyDescent="0.25">
      <c r="A1479" s="3" t="s">
        <v>52</v>
      </c>
      <c r="B1479" s="6" t="s">
        <v>3106</v>
      </c>
      <c r="C1479" s="6" t="s">
        <v>324</v>
      </c>
      <c r="D1479" s="6" t="s">
        <v>409</v>
      </c>
      <c r="E1479" s="6" t="s">
        <v>2177</v>
      </c>
      <c r="F1479" s="3">
        <v>1993</v>
      </c>
      <c r="G1479" s="6" t="s">
        <v>3107</v>
      </c>
    </row>
    <row r="1480" spans="1:7" x14ac:dyDescent="0.25">
      <c r="A1480" s="3" t="s">
        <v>52</v>
      </c>
      <c r="B1480" s="6" t="s">
        <v>3272</v>
      </c>
      <c r="C1480" s="6" t="s">
        <v>77</v>
      </c>
      <c r="D1480" s="6" t="s">
        <v>3273</v>
      </c>
      <c r="E1480" s="6" t="s">
        <v>2177</v>
      </c>
      <c r="F1480" s="3">
        <v>1995</v>
      </c>
      <c r="G1480" s="6" t="s">
        <v>3274</v>
      </c>
    </row>
    <row r="1481" spans="1:7" x14ac:dyDescent="0.25">
      <c r="A1481" s="3" t="s">
        <v>52</v>
      </c>
      <c r="B1481" s="6" t="s">
        <v>3303</v>
      </c>
      <c r="C1481" s="6" t="s">
        <v>54</v>
      </c>
      <c r="D1481" s="6" t="s">
        <v>416</v>
      </c>
      <c r="E1481" s="6" t="s">
        <v>2177</v>
      </c>
      <c r="F1481" s="3">
        <v>1995</v>
      </c>
      <c r="G1481" s="6" t="s">
        <v>3304</v>
      </c>
    </row>
    <row r="1482" spans="1:7" x14ac:dyDescent="0.25">
      <c r="A1482" s="3" t="s">
        <v>52</v>
      </c>
      <c r="B1482" s="6" t="s">
        <v>39</v>
      </c>
      <c r="C1482" s="6" t="s">
        <v>3632</v>
      </c>
      <c r="D1482" s="6" t="s">
        <v>410</v>
      </c>
      <c r="E1482" s="6" t="s">
        <v>2177</v>
      </c>
      <c r="F1482" s="3">
        <v>1999</v>
      </c>
      <c r="G1482" s="6" t="s">
        <v>3633</v>
      </c>
    </row>
    <row r="1483" spans="1:7" x14ac:dyDescent="0.25">
      <c r="A1483" s="3" t="s">
        <v>52</v>
      </c>
      <c r="B1483" s="6" t="s">
        <v>3634</v>
      </c>
      <c r="C1483" s="6" t="s">
        <v>3635</v>
      </c>
      <c r="D1483" s="6"/>
      <c r="E1483" s="6" t="s">
        <v>2177</v>
      </c>
      <c r="F1483" s="3">
        <v>1999</v>
      </c>
      <c r="G1483" s="6" t="s">
        <v>3636</v>
      </c>
    </row>
    <row r="1484" spans="1:7" x14ac:dyDescent="0.25">
      <c r="A1484" s="3" t="s">
        <v>245</v>
      </c>
      <c r="B1484" s="6" t="s">
        <v>3640</v>
      </c>
      <c r="C1484" s="6" t="s">
        <v>2233</v>
      </c>
      <c r="D1484" s="6" t="s">
        <v>1786</v>
      </c>
      <c r="E1484" s="6" t="s">
        <v>2177</v>
      </c>
      <c r="F1484" s="3">
        <v>1999</v>
      </c>
      <c r="G1484" s="6" t="s">
        <v>3641</v>
      </c>
    </row>
    <row r="1485" spans="1:7" x14ac:dyDescent="0.25">
      <c r="A1485" s="3" t="s">
        <v>52</v>
      </c>
      <c r="B1485" s="6" t="s">
        <v>3681</v>
      </c>
      <c r="C1485" s="6" t="s">
        <v>2052</v>
      </c>
      <c r="D1485" s="6" t="s">
        <v>309</v>
      </c>
      <c r="E1485" s="6" t="s">
        <v>2177</v>
      </c>
      <c r="F1485" s="3">
        <v>2000</v>
      </c>
      <c r="G1485" s="6" t="s">
        <v>3682</v>
      </c>
    </row>
    <row r="1486" spans="1:7" x14ac:dyDescent="0.25">
      <c r="A1486" s="3" t="s">
        <v>52</v>
      </c>
      <c r="B1486" s="6" t="s">
        <v>179</v>
      </c>
      <c r="C1486" s="6" t="s">
        <v>313</v>
      </c>
      <c r="D1486" s="6" t="s">
        <v>466</v>
      </c>
      <c r="E1486" s="6" t="s">
        <v>2177</v>
      </c>
      <c r="F1486" s="3">
        <v>2004</v>
      </c>
      <c r="G1486" s="6" t="s">
        <v>4038</v>
      </c>
    </row>
    <row r="1487" spans="1:7" x14ac:dyDescent="0.25">
      <c r="A1487" s="3" t="s">
        <v>245</v>
      </c>
      <c r="B1487" s="6" t="s">
        <v>3891</v>
      </c>
      <c r="C1487" s="6" t="s">
        <v>3892</v>
      </c>
      <c r="D1487" s="6"/>
      <c r="E1487" s="6" t="s">
        <v>2177</v>
      </c>
      <c r="F1487" s="3">
        <v>2006</v>
      </c>
      <c r="G1487" s="6" t="s">
        <v>4309</v>
      </c>
    </row>
    <row r="1488" spans="1:7" x14ac:dyDescent="0.25">
      <c r="A1488" s="3" t="s">
        <v>52</v>
      </c>
      <c r="B1488" s="6" t="s">
        <v>4398</v>
      </c>
      <c r="C1488" s="6" t="s">
        <v>4399</v>
      </c>
      <c r="D1488" s="6"/>
      <c r="E1488" s="6" t="s">
        <v>2177</v>
      </c>
      <c r="F1488" s="3">
        <v>2007</v>
      </c>
      <c r="G1488" s="6" t="s">
        <v>4400</v>
      </c>
    </row>
    <row r="1489" spans="1:7" x14ac:dyDescent="0.25">
      <c r="A1489" s="3"/>
      <c r="B1489" s="6"/>
      <c r="C1489" s="6"/>
      <c r="D1489" s="6"/>
      <c r="E1489" s="6"/>
      <c r="F1489" s="3"/>
      <c r="G1489" s="6"/>
    </row>
    <row r="1490" spans="1:7" x14ac:dyDescent="0.25">
      <c r="A1490" s="3" t="s">
        <v>245</v>
      </c>
      <c r="B1490" s="6" t="s">
        <v>869</v>
      </c>
      <c r="C1490" s="6" t="s">
        <v>4063</v>
      </c>
      <c r="D1490" s="6" t="s">
        <v>487</v>
      </c>
      <c r="E1490" s="6" t="s">
        <v>3185</v>
      </c>
      <c r="F1490" s="3">
        <v>2010</v>
      </c>
      <c r="G1490" s="6" t="s">
        <v>4622</v>
      </c>
    </row>
    <row r="1491" spans="1:7" x14ac:dyDescent="0.25">
      <c r="A1491" s="3" t="s">
        <v>52</v>
      </c>
      <c r="B1491" s="6" t="s">
        <v>4634</v>
      </c>
      <c r="C1491" s="6" t="s">
        <v>553</v>
      </c>
      <c r="D1491" s="6" t="s">
        <v>4635</v>
      </c>
      <c r="E1491" s="6" t="s">
        <v>3185</v>
      </c>
      <c r="F1491" s="3">
        <v>2011</v>
      </c>
      <c r="G1491" s="6" t="s">
        <v>4636</v>
      </c>
    </row>
    <row r="1492" spans="1:7" ht="15.75" x14ac:dyDescent="0.25">
      <c r="A1492" s="30" t="s">
        <v>245</v>
      </c>
      <c r="B1492" s="31" t="s">
        <v>4634</v>
      </c>
      <c r="C1492" s="32" t="s">
        <v>5046</v>
      </c>
      <c r="D1492" s="32" t="s">
        <v>4635</v>
      </c>
      <c r="E1492" s="32" t="s">
        <v>3185</v>
      </c>
      <c r="F1492" s="30">
        <v>2015</v>
      </c>
      <c r="G1492" s="23" t="s">
        <v>5092</v>
      </c>
    </row>
    <row r="1493" spans="1:7" x14ac:dyDescent="0.25">
      <c r="A1493" s="30" t="s">
        <v>52</v>
      </c>
      <c r="B1493" s="31" t="s">
        <v>4122</v>
      </c>
      <c r="C1493" s="32" t="s">
        <v>5183</v>
      </c>
      <c r="D1493" s="32" t="s">
        <v>2220</v>
      </c>
      <c r="E1493" s="32" t="s">
        <v>3185</v>
      </c>
      <c r="F1493" s="30">
        <v>2017</v>
      </c>
      <c r="G1493" s="23" t="s">
        <v>5184</v>
      </c>
    </row>
    <row r="1494" spans="1:7" ht="15.75" x14ac:dyDescent="0.25">
      <c r="A1494" s="40" t="s">
        <v>245</v>
      </c>
      <c r="B1494" s="41" t="s">
        <v>3878</v>
      </c>
      <c r="C1494" s="41" t="s">
        <v>1329</v>
      </c>
      <c r="D1494" s="41" t="s">
        <v>3879</v>
      </c>
      <c r="E1494" s="41" t="s">
        <v>3185</v>
      </c>
      <c r="F1494" s="40">
        <v>2022</v>
      </c>
      <c r="G1494" s="38" t="s">
        <v>5479</v>
      </c>
    </row>
    <row r="1495" spans="1:7" ht="15.75" x14ac:dyDescent="0.25">
      <c r="A1495" s="40"/>
      <c r="B1495" s="41"/>
      <c r="C1495" s="41"/>
      <c r="D1495" s="41"/>
      <c r="E1495" s="41"/>
      <c r="F1495" s="40"/>
      <c r="G1495" s="38"/>
    </row>
    <row r="1496" spans="1:7" x14ac:dyDescent="0.25">
      <c r="A1496" s="3" t="s">
        <v>79</v>
      </c>
      <c r="B1496" s="6" t="s">
        <v>255</v>
      </c>
      <c r="C1496" s="6" t="s">
        <v>256</v>
      </c>
      <c r="D1496" s="6" t="s">
        <v>257</v>
      </c>
      <c r="E1496" s="6" t="s">
        <v>258</v>
      </c>
      <c r="F1496" s="3">
        <v>1936</v>
      </c>
      <c r="G1496" s="6" t="s">
        <v>259</v>
      </c>
    </row>
    <row r="1497" spans="1:7" x14ac:dyDescent="0.25">
      <c r="A1497" s="3" t="s">
        <v>79</v>
      </c>
      <c r="B1497" s="6" t="s">
        <v>271</v>
      </c>
      <c r="C1497" s="6" t="s">
        <v>272</v>
      </c>
      <c r="D1497" s="6" t="s">
        <v>273</v>
      </c>
      <c r="E1497" s="6" t="s">
        <v>258</v>
      </c>
      <c r="F1497" s="3">
        <v>1938</v>
      </c>
      <c r="G1497" s="6" t="s">
        <v>274</v>
      </c>
    </row>
    <row r="1498" spans="1:7" x14ac:dyDescent="0.25">
      <c r="A1498" s="3" t="s">
        <v>245</v>
      </c>
      <c r="B1498" s="6" t="s">
        <v>285</v>
      </c>
      <c r="C1498" s="6" t="s">
        <v>286</v>
      </c>
      <c r="D1498" s="6" t="s">
        <v>287</v>
      </c>
      <c r="E1498" s="6" t="s">
        <v>258</v>
      </c>
      <c r="F1498" s="3">
        <v>1939</v>
      </c>
      <c r="G1498" s="6" t="s">
        <v>288</v>
      </c>
    </row>
    <row r="1499" spans="1:7" x14ac:dyDescent="0.25">
      <c r="A1499" s="3"/>
      <c r="B1499" s="6"/>
      <c r="C1499" s="6"/>
      <c r="D1499" s="6"/>
      <c r="E1499" s="6"/>
      <c r="F1499" s="3"/>
      <c r="G1499" s="6"/>
    </row>
    <row r="1500" spans="1:7" x14ac:dyDescent="0.25">
      <c r="A1500" s="3" t="s">
        <v>52</v>
      </c>
      <c r="B1500" s="6" t="s">
        <v>3174</v>
      </c>
      <c r="C1500" s="6" t="s">
        <v>409</v>
      </c>
      <c r="D1500" s="6" t="s">
        <v>882</v>
      </c>
      <c r="E1500" s="6" t="s">
        <v>3175</v>
      </c>
      <c r="F1500" s="3">
        <v>1994</v>
      </c>
      <c r="G1500" s="6" t="s">
        <v>3176</v>
      </c>
    </row>
    <row r="1501" spans="1:7" x14ac:dyDescent="0.25">
      <c r="A1501" s="3"/>
      <c r="B1501" s="6"/>
      <c r="C1501" s="6"/>
      <c r="D1501" s="6"/>
      <c r="E1501" s="6"/>
      <c r="F1501" s="3"/>
      <c r="G1501" s="6"/>
    </row>
    <row r="1502" spans="1:7" x14ac:dyDescent="0.25">
      <c r="A1502" s="3" t="s">
        <v>52</v>
      </c>
      <c r="B1502" s="6" t="s">
        <v>4512</v>
      </c>
      <c r="C1502" s="6" t="s">
        <v>172</v>
      </c>
      <c r="D1502" s="6"/>
      <c r="E1502" s="6" t="s">
        <v>4513</v>
      </c>
      <c r="F1502" s="3">
        <v>2009</v>
      </c>
      <c r="G1502" s="6" t="s">
        <v>4514</v>
      </c>
    </row>
    <row r="1503" spans="1:7" x14ac:dyDescent="0.25">
      <c r="A1503" s="3" t="s">
        <v>52</v>
      </c>
      <c r="B1503" s="6" t="s">
        <v>1142</v>
      </c>
      <c r="C1503" s="6" t="s">
        <v>4578</v>
      </c>
      <c r="D1503" s="6"/>
      <c r="E1503" s="6" t="s">
        <v>4513</v>
      </c>
      <c r="F1503" s="3">
        <v>2010</v>
      </c>
      <c r="G1503" s="6" t="s">
        <v>4579</v>
      </c>
    </row>
    <row r="1504" spans="1:7" x14ac:dyDescent="0.25">
      <c r="A1504" s="3" t="s">
        <v>52</v>
      </c>
      <c r="B1504" s="6" t="s">
        <v>641</v>
      </c>
      <c r="C1504" s="6" t="s">
        <v>309</v>
      </c>
      <c r="D1504" s="6" t="s">
        <v>17</v>
      </c>
      <c r="E1504" s="6" t="s">
        <v>4513</v>
      </c>
      <c r="F1504" s="3">
        <v>2011</v>
      </c>
      <c r="G1504" s="6" t="s">
        <v>4697</v>
      </c>
    </row>
    <row r="1505" spans="1:7" x14ac:dyDescent="0.25">
      <c r="A1505" s="3" t="s">
        <v>245</v>
      </c>
      <c r="B1505" s="6" t="s">
        <v>3099</v>
      </c>
      <c r="C1505" s="6" t="s">
        <v>2052</v>
      </c>
      <c r="D1505" s="6" t="s">
        <v>774</v>
      </c>
      <c r="E1505" s="6" t="s">
        <v>4513</v>
      </c>
      <c r="F1505" s="3">
        <v>2011</v>
      </c>
      <c r="G1505" s="6" t="s">
        <v>4721</v>
      </c>
    </row>
    <row r="1506" spans="1:7" x14ac:dyDescent="0.25">
      <c r="A1506" s="3" t="s">
        <v>245</v>
      </c>
      <c r="B1506" s="6" t="s">
        <v>4738</v>
      </c>
      <c r="C1506" s="6" t="s">
        <v>4739</v>
      </c>
      <c r="D1506" s="6"/>
      <c r="E1506" s="6" t="s">
        <v>4513</v>
      </c>
      <c r="F1506" s="3">
        <v>2011</v>
      </c>
      <c r="G1506" s="6" t="s">
        <v>4740</v>
      </c>
    </row>
    <row r="1507" spans="1:7" x14ac:dyDescent="0.25">
      <c r="A1507" s="3" t="s">
        <v>52</v>
      </c>
      <c r="B1507" s="22" t="s">
        <v>4887</v>
      </c>
      <c r="C1507" s="6" t="s">
        <v>4888</v>
      </c>
      <c r="D1507" s="6" t="s">
        <v>4889</v>
      </c>
      <c r="E1507" s="6" t="s">
        <v>4513</v>
      </c>
      <c r="F1507" s="3">
        <v>2013</v>
      </c>
      <c r="G1507" s="6" t="s">
        <v>4890</v>
      </c>
    </row>
    <row r="1508" spans="1:7" x14ac:dyDescent="0.25">
      <c r="A1508" s="3" t="s">
        <v>52</v>
      </c>
      <c r="B1508" s="22" t="s">
        <v>4894</v>
      </c>
      <c r="C1508" s="6" t="s">
        <v>3771</v>
      </c>
      <c r="D1508" s="6" t="s">
        <v>4895</v>
      </c>
      <c r="E1508" s="6" t="s">
        <v>4513</v>
      </c>
      <c r="F1508" s="3">
        <v>2013</v>
      </c>
      <c r="G1508" s="6" t="s">
        <v>4896</v>
      </c>
    </row>
    <row r="1509" spans="1:7" x14ac:dyDescent="0.25">
      <c r="A1509" s="24" t="s">
        <v>52</v>
      </c>
      <c r="B1509" s="25" t="s">
        <v>4887</v>
      </c>
      <c r="C1509" s="26" t="s">
        <v>4888</v>
      </c>
      <c r="D1509" s="26" t="s">
        <v>4889</v>
      </c>
      <c r="E1509" s="26" t="s">
        <v>4513</v>
      </c>
      <c r="F1509" s="24">
        <v>2014</v>
      </c>
      <c r="G1509" s="27" t="s">
        <v>4890</v>
      </c>
    </row>
    <row r="1510" spans="1:7" x14ac:dyDescent="0.25">
      <c r="A1510" s="30" t="s">
        <v>52</v>
      </c>
      <c r="B1510" s="31" t="s">
        <v>5033</v>
      </c>
      <c r="C1510" s="32" t="s">
        <v>5034</v>
      </c>
      <c r="D1510" s="32"/>
      <c r="E1510" s="32" t="s">
        <v>4513</v>
      </c>
      <c r="F1510" s="30">
        <v>2015</v>
      </c>
      <c r="G1510" s="23" t="s">
        <v>5035</v>
      </c>
    </row>
    <row r="1511" spans="1:7" x14ac:dyDescent="0.25">
      <c r="A1511" s="30" t="s">
        <v>52</v>
      </c>
      <c r="B1511" s="31" t="s">
        <v>5087</v>
      </c>
      <c r="C1511" s="32" t="s">
        <v>896</v>
      </c>
      <c r="D1511" s="32" t="s">
        <v>165</v>
      </c>
      <c r="E1511" s="32" t="s">
        <v>4513</v>
      </c>
      <c r="F1511" s="30">
        <v>2015</v>
      </c>
      <c r="G1511" s="23" t="s">
        <v>5088</v>
      </c>
    </row>
    <row r="1512" spans="1:7" x14ac:dyDescent="0.25">
      <c r="A1512" s="30" t="s">
        <v>245</v>
      </c>
      <c r="B1512" s="31" t="s">
        <v>5204</v>
      </c>
      <c r="C1512" s="32" t="s">
        <v>4578</v>
      </c>
      <c r="D1512" s="32" t="s">
        <v>4945</v>
      </c>
      <c r="E1512" s="32" t="s">
        <v>4513</v>
      </c>
      <c r="F1512" s="30">
        <v>2017</v>
      </c>
      <c r="G1512" s="23" t="s">
        <v>5205</v>
      </c>
    </row>
    <row r="1513" spans="1:7" x14ac:dyDescent="0.25">
      <c r="A1513" s="30" t="s">
        <v>52</v>
      </c>
      <c r="B1513" s="31" t="s">
        <v>5218</v>
      </c>
      <c r="C1513" s="32" t="s">
        <v>5219</v>
      </c>
      <c r="D1513" s="32"/>
      <c r="E1513" s="32" t="s">
        <v>4513</v>
      </c>
      <c r="F1513" s="30">
        <v>2018</v>
      </c>
      <c r="G1513" s="23" t="s">
        <v>5220</v>
      </c>
    </row>
    <row r="1514" spans="1:7" x14ac:dyDescent="0.25">
      <c r="A1514" s="30" t="s">
        <v>52</v>
      </c>
      <c r="B1514" s="31" t="s">
        <v>54</v>
      </c>
      <c r="C1514" s="32" t="s">
        <v>812</v>
      </c>
      <c r="D1514" s="32"/>
      <c r="E1514" s="32" t="s">
        <v>4513</v>
      </c>
      <c r="F1514" s="30">
        <v>2018</v>
      </c>
      <c r="G1514" s="23" t="s">
        <v>5262</v>
      </c>
    </row>
    <row r="1515" spans="1:7" ht="15.75" x14ac:dyDescent="0.25">
      <c r="A1515" s="40" t="s">
        <v>52</v>
      </c>
      <c r="B1515" s="42" t="s">
        <v>1168</v>
      </c>
      <c r="C1515" s="41" t="s">
        <v>5404</v>
      </c>
      <c r="D1515" s="41" t="s">
        <v>5405</v>
      </c>
      <c r="E1515" s="41" t="s">
        <v>4513</v>
      </c>
      <c r="F1515" s="43">
        <v>2021</v>
      </c>
      <c r="G1515" s="54" t="s">
        <v>5406</v>
      </c>
    </row>
    <row r="1516" spans="1:7" x14ac:dyDescent="0.25">
      <c r="A1516" s="30" t="s">
        <v>52</v>
      </c>
      <c r="B1516" s="31" t="s">
        <v>5258</v>
      </c>
      <c r="C1516" s="32" t="s">
        <v>5259</v>
      </c>
      <c r="D1516" s="32"/>
      <c r="E1516" s="32" t="s">
        <v>5260</v>
      </c>
      <c r="F1516" s="30">
        <v>2018</v>
      </c>
      <c r="G1516" s="23" t="s">
        <v>5261</v>
      </c>
    </row>
    <row r="1517" spans="1:7" x14ac:dyDescent="0.25">
      <c r="A1517" s="30"/>
      <c r="B1517" s="31"/>
      <c r="C1517" s="32"/>
      <c r="D1517" s="32"/>
      <c r="E1517" s="32"/>
      <c r="F1517" s="30"/>
      <c r="G1517" s="23"/>
    </row>
    <row r="1518" spans="1:7" x14ac:dyDescent="0.25">
      <c r="A1518" s="3" t="s">
        <v>52</v>
      </c>
      <c r="B1518" s="6" t="s">
        <v>1097</v>
      </c>
      <c r="C1518" s="6" t="s">
        <v>1098</v>
      </c>
      <c r="D1518" s="6" t="s">
        <v>1099</v>
      </c>
      <c r="E1518" s="6" t="s">
        <v>1100</v>
      </c>
      <c r="F1518" s="3">
        <v>1970</v>
      </c>
      <c r="G1518" s="6" t="s">
        <v>1101</v>
      </c>
    </row>
    <row r="1519" spans="1:7" x14ac:dyDescent="0.25">
      <c r="A1519" s="3" t="s">
        <v>52</v>
      </c>
      <c r="B1519" s="6" t="s">
        <v>1110</v>
      </c>
      <c r="C1519" s="6" t="s">
        <v>1111</v>
      </c>
      <c r="D1519" s="6"/>
      <c r="E1519" s="6" t="s">
        <v>1100</v>
      </c>
      <c r="F1519" s="3">
        <v>1970</v>
      </c>
      <c r="G1519" s="6" t="s">
        <v>1112</v>
      </c>
    </row>
    <row r="1520" spans="1:7" x14ac:dyDescent="0.25">
      <c r="A1520" s="3" t="s">
        <v>6</v>
      </c>
      <c r="B1520" s="6" t="s">
        <v>1126</v>
      </c>
      <c r="C1520" s="6" t="s">
        <v>1127</v>
      </c>
      <c r="D1520" s="6" t="s">
        <v>1128</v>
      </c>
      <c r="E1520" s="6" t="s">
        <v>1100</v>
      </c>
      <c r="F1520" s="3">
        <v>1970</v>
      </c>
      <c r="G1520" s="6" t="s">
        <v>1129</v>
      </c>
    </row>
    <row r="1521" spans="1:7" x14ac:dyDescent="0.25">
      <c r="A1521" s="3" t="s">
        <v>245</v>
      </c>
      <c r="B1521" s="6" t="s">
        <v>1237</v>
      </c>
      <c r="C1521" s="6" t="s">
        <v>1238</v>
      </c>
      <c r="D1521" s="6" t="s">
        <v>986</v>
      </c>
      <c r="E1521" s="6" t="s">
        <v>1100</v>
      </c>
      <c r="F1521" s="3">
        <v>1972</v>
      </c>
      <c r="G1521" s="18" t="s">
        <v>1239</v>
      </c>
    </row>
    <row r="1522" spans="1:7" x14ac:dyDescent="0.25">
      <c r="A1522" s="3" t="s">
        <v>245</v>
      </c>
      <c r="B1522" s="6" t="s">
        <v>941</v>
      </c>
      <c r="C1522" s="6" t="s">
        <v>942</v>
      </c>
      <c r="D1522" s="6" t="s">
        <v>735</v>
      </c>
      <c r="E1522" s="6" t="s">
        <v>1100</v>
      </c>
      <c r="F1522" s="3">
        <v>1972</v>
      </c>
      <c r="G1522" s="6" t="s">
        <v>1257</v>
      </c>
    </row>
    <row r="1523" spans="1:7" x14ac:dyDescent="0.25">
      <c r="A1523" s="3"/>
      <c r="B1523" s="6"/>
      <c r="C1523" s="6"/>
      <c r="D1523" s="6"/>
      <c r="E1523" s="6"/>
      <c r="F1523" s="3"/>
      <c r="G1523" s="6"/>
    </row>
    <row r="1524" spans="1:7" x14ac:dyDescent="0.25">
      <c r="A1524" s="3" t="s">
        <v>245</v>
      </c>
      <c r="B1524" s="22" t="s">
        <v>4969</v>
      </c>
      <c r="C1524" s="6" t="s">
        <v>5686</v>
      </c>
      <c r="D1524" s="6" t="s">
        <v>4971</v>
      </c>
      <c r="E1524" s="6" t="s">
        <v>4972</v>
      </c>
      <c r="F1524" s="3">
        <v>2013</v>
      </c>
      <c r="G1524" s="6" t="s">
        <v>4973</v>
      </c>
    </row>
    <row r="1525" spans="1:7" x14ac:dyDescent="0.25">
      <c r="A1525" s="3"/>
      <c r="B1525" s="22"/>
      <c r="C1525" s="6"/>
      <c r="D1525" s="6"/>
      <c r="E1525" s="6"/>
      <c r="F1525" s="3"/>
      <c r="G1525" s="6"/>
    </row>
    <row r="1526" spans="1:7" x14ac:dyDescent="0.25">
      <c r="A1526" s="3" t="s">
        <v>52</v>
      </c>
      <c r="B1526" s="18" t="s">
        <v>2905</v>
      </c>
      <c r="C1526" s="22" t="s">
        <v>1858</v>
      </c>
      <c r="D1526" s="22" t="s">
        <v>1192</v>
      </c>
      <c r="E1526" s="22" t="s">
        <v>2979</v>
      </c>
      <c r="F1526" s="3">
        <v>1992</v>
      </c>
      <c r="G1526" s="6" t="s">
        <v>2980</v>
      </c>
    </row>
    <row r="1527" spans="1:7" x14ac:dyDescent="0.25">
      <c r="A1527" s="3" t="s">
        <v>52</v>
      </c>
      <c r="B1527" s="6" t="s">
        <v>3108</v>
      </c>
      <c r="C1527" s="6" t="s">
        <v>520</v>
      </c>
      <c r="D1527" s="6" t="s">
        <v>3109</v>
      </c>
      <c r="E1527" s="6" t="s">
        <v>2979</v>
      </c>
      <c r="F1527" s="3">
        <v>1993</v>
      </c>
      <c r="G1527" s="6" t="s">
        <v>3110</v>
      </c>
    </row>
    <row r="1528" spans="1:7" x14ac:dyDescent="0.25">
      <c r="A1528" s="3" t="s">
        <v>52</v>
      </c>
      <c r="B1528" s="6" t="s">
        <v>3305</v>
      </c>
      <c r="C1528" s="6" t="s">
        <v>3306</v>
      </c>
      <c r="D1528" s="6" t="s">
        <v>416</v>
      </c>
      <c r="E1528" s="6" t="s">
        <v>2979</v>
      </c>
      <c r="F1528" s="3">
        <v>1995</v>
      </c>
      <c r="G1528" s="6" t="s">
        <v>3307</v>
      </c>
    </row>
    <row r="1529" spans="1:7" x14ac:dyDescent="0.25">
      <c r="A1529" s="3" t="s">
        <v>245</v>
      </c>
      <c r="B1529" s="6" t="s">
        <v>3357</v>
      </c>
      <c r="C1529" s="6" t="s">
        <v>409</v>
      </c>
      <c r="D1529" s="6" t="s">
        <v>3358</v>
      </c>
      <c r="E1529" s="6" t="s">
        <v>2979</v>
      </c>
      <c r="F1529" s="3">
        <v>1995</v>
      </c>
      <c r="G1529" s="6" t="s">
        <v>3359</v>
      </c>
    </row>
    <row r="1530" spans="1:7" x14ac:dyDescent="0.25">
      <c r="A1530" s="3" t="s">
        <v>52</v>
      </c>
      <c r="B1530" s="6" t="s">
        <v>3530</v>
      </c>
      <c r="C1530" s="6" t="s">
        <v>507</v>
      </c>
      <c r="D1530" s="6" t="s">
        <v>347</v>
      </c>
      <c r="E1530" s="6" t="s">
        <v>2979</v>
      </c>
      <c r="F1530" s="3">
        <v>1998</v>
      </c>
      <c r="G1530" s="6" t="s">
        <v>3531</v>
      </c>
    </row>
    <row r="1531" spans="1:7" x14ac:dyDescent="0.25">
      <c r="A1531" s="3" t="s">
        <v>52</v>
      </c>
      <c r="B1531" s="6" t="s">
        <v>3591</v>
      </c>
      <c r="C1531" s="6" t="s">
        <v>594</v>
      </c>
      <c r="D1531" s="6" t="s">
        <v>20</v>
      </c>
      <c r="E1531" s="6" t="s">
        <v>2979</v>
      </c>
      <c r="F1531" s="3">
        <v>2000</v>
      </c>
      <c r="G1531" s="6" t="s">
        <v>3663</v>
      </c>
    </row>
    <row r="1532" spans="1:7" x14ac:dyDescent="0.25">
      <c r="A1532" s="3" t="s">
        <v>245</v>
      </c>
      <c r="B1532" s="6" t="s">
        <v>3829</v>
      </c>
      <c r="C1532" s="6" t="s">
        <v>101</v>
      </c>
      <c r="D1532" s="6" t="s">
        <v>463</v>
      </c>
      <c r="E1532" s="6" t="s">
        <v>2979</v>
      </c>
      <c r="F1532" s="3">
        <v>2001</v>
      </c>
      <c r="G1532" s="6" t="s">
        <v>3830</v>
      </c>
    </row>
    <row r="1533" spans="1:7" x14ac:dyDescent="0.25">
      <c r="A1533" s="3" t="s">
        <v>52</v>
      </c>
      <c r="B1533" s="6" t="s">
        <v>4573</v>
      </c>
      <c r="C1533" s="6" t="s">
        <v>2862</v>
      </c>
      <c r="D1533" s="6" t="s">
        <v>520</v>
      </c>
      <c r="E1533" s="6" t="s">
        <v>2979</v>
      </c>
      <c r="F1533" s="3">
        <v>2010</v>
      </c>
      <c r="G1533" s="6" t="s">
        <v>4574</v>
      </c>
    </row>
    <row r="1534" spans="1:7" x14ac:dyDescent="0.25">
      <c r="A1534" s="3"/>
      <c r="B1534" s="6"/>
      <c r="C1534" s="6"/>
      <c r="D1534" s="6"/>
      <c r="E1534" s="6"/>
      <c r="F1534" s="3"/>
      <c r="G1534" s="6"/>
    </row>
    <row r="1535" spans="1:7" x14ac:dyDescent="0.25">
      <c r="A1535" s="3" t="s">
        <v>52</v>
      </c>
      <c r="B1535" s="6" t="s">
        <v>3881</v>
      </c>
      <c r="C1535" s="6" t="s">
        <v>1585</v>
      </c>
      <c r="D1535" s="6"/>
      <c r="E1535" s="6" t="s">
        <v>1709</v>
      </c>
      <c r="F1535" s="3">
        <v>2002</v>
      </c>
      <c r="G1535" s="6" t="s">
        <v>3882</v>
      </c>
    </row>
    <row r="1536" spans="1:7" x14ac:dyDescent="0.25">
      <c r="A1536" s="3"/>
      <c r="B1536" s="6"/>
      <c r="C1536" s="6"/>
      <c r="D1536" s="6"/>
      <c r="E1536" s="6"/>
      <c r="F1536" s="3"/>
      <c r="G1536" s="6"/>
    </row>
    <row r="1537" spans="1:7" x14ac:dyDescent="0.25">
      <c r="A1537" s="3" t="s">
        <v>52</v>
      </c>
      <c r="B1537" s="6" t="s">
        <v>4216</v>
      </c>
      <c r="C1537" s="6" t="s">
        <v>4217</v>
      </c>
      <c r="D1537" s="6"/>
      <c r="E1537" s="6" t="s">
        <v>2489</v>
      </c>
      <c r="F1537" s="3">
        <v>2005</v>
      </c>
      <c r="G1537" s="6" t="s">
        <v>4218</v>
      </c>
    </row>
    <row r="1538" spans="1:7" x14ac:dyDescent="0.25">
      <c r="A1538" s="3" t="s">
        <v>52</v>
      </c>
      <c r="B1538" s="6" t="s">
        <v>628</v>
      </c>
      <c r="C1538" s="6" t="s">
        <v>3112</v>
      </c>
      <c r="D1538" s="6" t="s">
        <v>3785</v>
      </c>
      <c r="E1538" s="6" t="s">
        <v>2489</v>
      </c>
      <c r="F1538" s="3">
        <v>2001</v>
      </c>
      <c r="G1538" s="6" t="s">
        <v>3786</v>
      </c>
    </row>
    <row r="1539" spans="1:7" x14ac:dyDescent="0.25">
      <c r="A1539" s="3" t="s">
        <v>52</v>
      </c>
      <c r="B1539" s="6" t="s">
        <v>2464</v>
      </c>
      <c r="C1539" s="6" t="s">
        <v>3922</v>
      </c>
      <c r="D1539" s="6"/>
      <c r="E1539" s="6" t="s">
        <v>2489</v>
      </c>
      <c r="F1539" s="3">
        <v>2002</v>
      </c>
      <c r="G1539" s="6" t="s">
        <v>3923</v>
      </c>
    </row>
    <row r="1540" spans="1:7" x14ac:dyDescent="0.25">
      <c r="A1540" s="3" t="s">
        <v>52</v>
      </c>
      <c r="B1540" s="6" t="s">
        <v>1114</v>
      </c>
      <c r="C1540" s="6" t="s">
        <v>1314</v>
      </c>
      <c r="D1540" s="6" t="s">
        <v>1890</v>
      </c>
      <c r="E1540" s="6" t="s">
        <v>2489</v>
      </c>
      <c r="F1540" s="3">
        <v>2004</v>
      </c>
      <c r="G1540" s="6" t="s">
        <v>4104</v>
      </c>
    </row>
    <row r="1541" spans="1:7" x14ac:dyDescent="0.25">
      <c r="A1541" s="3"/>
      <c r="B1541" s="6"/>
      <c r="C1541" s="6"/>
      <c r="D1541" s="6"/>
      <c r="E1541" s="6"/>
      <c r="F1541" s="3"/>
      <c r="G1541" s="6"/>
    </row>
    <row r="1542" spans="1:7" x14ac:dyDescent="0.25">
      <c r="A1542" s="3" t="s">
        <v>52</v>
      </c>
      <c r="B1542" s="6" t="s">
        <v>1609</v>
      </c>
      <c r="C1542" s="6" t="s">
        <v>66</v>
      </c>
      <c r="D1542" s="6" t="s">
        <v>882</v>
      </c>
      <c r="E1542" s="6" t="s">
        <v>28</v>
      </c>
      <c r="F1542" s="3">
        <v>1977</v>
      </c>
      <c r="G1542" s="6" t="s">
        <v>1610</v>
      </c>
    </row>
    <row r="1543" spans="1:7" x14ac:dyDescent="0.25">
      <c r="A1543" s="3" t="s">
        <v>52</v>
      </c>
      <c r="B1543" s="6" t="s">
        <v>1732</v>
      </c>
      <c r="C1543" s="6" t="s">
        <v>191</v>
      </c>
      <c r="D1543" s="6" t="s">
        <v>1733</v>
      </c>
      <c r="E1543" s="6" t="s">
        <v>28</v>
      </c>
      <c r="F1543" s="3">
        <v>1978</v>
      </c>
      <c r="G1543" s="6" t="s">
        <v>1734</v>
      </c>
    </row>
    <row r="1544" spans="1:7" x14ac:dyDescent="0.25">
      <c r="A1544" s="3" t="s">
        <v>52</v>
      </c>
      <c r="B1544" s="6" t="s">
        <v>1791</v>
      </c>
      <c r="C1544" s="6" t="s">
        <v>1292</v>
      </c>
      <c r="D1544" s="6"/>
      <c r="E1544" s="6" t="s">
        <v>28</v>
      </c>
      <c r="F1544" s="3">
        <v>1979</v>
      </c>
      <c r="G1544" s="6" t="s">
        <v>1792</v>
      </c>
    </row>
    <row r="1545" spans="1:7" x14ac:dyDescent="0.25">
      <c r="A1545" s="3" t="s">
        <v>52</v>
      </c>
      <c r="B1545" s="6" t="s">
        <v>1819</v>
      </c>
      <c r="C1545" s="6" t="s">
        <v>409</v>
      </c>
      <c r="D1545" s="6"/>
      <c r="E1545" s="6" t="s">
        <v>28</v>
      </c>
      <c r="F1545" s="3">
        <v>1979</v>
      </c>
      <c r="G1545" s="6" t="s">
        <v>1820</v>
      </c>
    </row>
    <row r="1546" spans="1:7" x14ac:dyDescent="0.25">
      <c r="A1546" s="3" t="s">
        <v>52</v>
      </c>
      <c r="B1546" s="6" t="s">
        <v>1914</v>
      </c>
      <c r="C1546" s="11" t="s">
        <v>986</v>
      </c>
      <c r="D1546" s="6" t="s">
        <v>1915</v>
      </c>
      <c r="E1546" s="6" t="s">
        <v>28</v>
      </c>
      <c r="F1546" s="3">
        <v>1980</v>
      </c>
      <c r="G1546" s="6" t="s">
        <v>1916</v>
      </c>
    </row>
    <row r="1547" spans="1:7" x14ac:dyDescent="0.25">
      <c r="A1547" s="3" t="s">
        <v>52</v>
      </c>
      <c r="B1547" s="6" t="s">
        <v>1942</v>
      </c>
      <c r="C1547" s="6" t="s">
        <v>409</v>
      </c>
      <c r="D1547" s="6" t="s">
        <v>1020</v>
      </c>
      <c r="E1547" s="6" t="s">
        <v>28</v>
      </c>
      <c r="F1547" s="3">
        <v>1980</v>
      </c>
      <c r="G1547" s="6" t="s">
        <v>1943</v>
      </c>
    </row>
    <row r="1548" spans="1:7" x14ac:dyDescent="0.25">
      <c r="A1548" s="3" t="s">
        <v>245</v>
      </c>
      <c r="B1548" s="6" t="s">
        <v>1720</v>
      </c>
      <c r="C1548" s="6" t="s">
        <v>109</v>
      </c>
      <c r="D1548" s="6" t="s">
        <v>869</v>
      </c>
      <c r="E1548" s="6" t="s">
        <v>28</v>
      </c>
      <c r="F1548" s="3">
        <v>1980</v>
      </c>
      <c r="G1548" s="6" t="s">
        <v>2003</v>
      </c>
    </row>
    <row r="1549" spans="1:7" x14ac:dyDescent="0.25">
      <c r="A1549" s="3" t="s">
        <v>52</v>
      </c>
      <c r="B1549" s="6" t="s">
        <v>2026</v>
      </c>
      <c r="C1549" s="11" t="s">
        <v>2027</v>
      </c>
      <c r="D1549" s="11" t="s">
        <v>1292</v>
      </c>
      <c r="E1549" s="11" t="s">
        <v>28</v>
      </c>
      <c r="F1549" s="3">
        <v>1981</v>
      </c>
      <c r="G1549" s="6" t="s">
        <v>2028</v>
      </c>
    </row>
    <row r="1550" spans="1:7" x14ac:dyDescent="0.25">
      <c r="A1550" s="3" t="s">
        <v>245</v>
      </c>
      <c r="B1550" s="18" t="s">
        <v>613</v>
      </c>
      <c r="C1550" s="22" t="s">
        <v>391</v>
      </c>
      <c r="D1550" s="22" t="s">
        <v>2192</v>
      </c>
      <c r="E1550" s="22" t="s">
        <v>28</v>
      </c>
      <c r="F1550" s="3">
        <v>1982</v>
      </c>
      <c r="G1550" s="6" t="s">
        <v>2193</v>
      </c>
    </row>
    <row r="1551" spans="1:7" x14ac:dyDescent="0.25">
      <c r="A1551" s="3" t="s">
        <v>245</v>
      </c>
      <c r="B1551" s="22" t="s">
        <v>2211</v>
      </c>
      <c r="C1551" s="22" t="s">
        <v>2212</v>
      </c>
      <c r="D1551" s="18" t="s">
        <v>2213</v>
      </c>
      <c r="E1551" s="18" t="s">
        <v>28</v>
      </c>
      <c r="F1551" s="3">
        <v>1982</v>
      </c>
      <c r="G1551" s="57" t="s">
        <v>2214</v>
      </c>
    </row>
    <row r="1552" spans="1:7" x14ac:dyDescent="0.25">
      <c r="A1552" s="3" t="s">
        <v>52</v>
      </c>
      <c r="B1552" s="18" t="s">
        <v>2241</v>
      </c>
      <c r="C1552" s="22" t="s">
        <v>1835</v>
      </c>
      <c r="D1552" s="22" t="s">
        <v>2242</v>
      </c>
      <c r="E1552" s="22" t="s">
        <v>28</v>
      </c>
      <c r="F1552" s="3">
        <v>1983</v>
      </c>
      <c r="G1552" s="6" t="s">
        <v>2243</v>
      </c>
    </row>
    <row r="1553" spans="1:7" x14ac:dyDescent="0.25">
      <c r="A1553" s="3" t="s">
        <v>52</v>
      </c>
      <c r="B1553" s="6" t="s">
        <v>1974</v>
      </c>
      <c r="C1553" s="6" t="s">
        <v>66</v>
      </c>
      <c r="D1553" s="6" t="s">
        <v>2291</v>
      </c>
      <c r="E1553" s="6" t="s">
        <v>28</v>
      </c>
      <c r="F1553" s="3">
        <v>1983</v>
      </c>
      <c r="G1553" s="6" t="s">
        <v>2292</v>
      </c>
    </row>
    <row r="1554" spans="1:7" x14ac:dyDescent="0.25">
      <c r="A1554" s="3" t="s">
        <v>245</v>
      </c>
      <c r="B1554" s="18" t="s">
        <v>2482</v>
      </c>
      <c r="C1554" s="18" t="s">
        <v>191</v>
      </c>
      <c r="D1554" s="18" t="s">
        <v>239</v>
      </c>
      <c r="E1554" s="18" t="s">
        <v>28</v>
      </c>
      <c r="F1554" s="3">
        <v>1985</v>
      </c>
      <c r="G1554" s="6" t="s">
        <v>2483</v>
      </c>
    </row>
    <row r="1555" spans="1:7" x14ac:dyDescent="0.25">
      <c r="A1555" s="3" t="s">
        <v>52</v>
      </c>
      <c r="B1555" s="22" t="s">
        <v>2542</v>
      </c>
      <c r="C1555" s="22" t="s">
        <v>2543</v>
      </c>
      <c r="D1555" s="18"/>
      <c r="E1555" s="18" t="s">
        <v>28</v>
      </c>
      <c r="F1555" s="3">
        <v>1986</v>
      </c>
      <c r="G1555" s="6" t="s">
        <v>2544</v>
      </c>
    </row>
    <row r="1556" spans="1:7" x14ac:dyDescent="0.25">
      <c r="A1556" s="3" t="s">
        <v>52</v>
      </c>
      <c r="B1556" s="18" t="s">
        <v>2610</v>
      </c>
      <c r="C1556" s="22" t="s">
        <v>20</v>
      </c>
      <c r="D1556" s="22" t="s">
        <v>487</v>
      </c>
      <c r="E1556" s="22" t="s">
        <v>28</v>
      </c>
      <c r="F1556" s="3">
        <v>1987</v>
      </c>
      <c r="G1556" s="6" t="s">
        <v>2611</v>
      </c>
    </row>
    <row r="1557" spans="1:7" x14ac:dyDescent="0.25">
      <c r="A1557" s="3" t="s">
        <v>245</v>
      </c>
      <c r="B1557" s="18" t="s">
        <v>2666</v>
      </c>
      <c r="C1557" s="22" t="s">
        <v>1924</v>
      </c>
      <c r="D1557" s="22" t="s">
        <v>487</v>
      </c>
      <c r="E1557" s="22" t="s">
        <v>28</v>
      </c>
      <c r="F1557" s="3">
        <v>1987</v>
      </c>
      <c r="G1557" s="6" t="s">
        <v>2668</v>
      </c>
    </row>
    <row r="1558" spans="1:7" x14ac:dyDescent="0.25">
      <c r="A1558" s="3" t="s">
        <v>52</v>
      </c>
      <c r="B1558" s="18" t="s">
        <v>2675</v>
      </c>
      <c r="C1558" s="22" t="s">
        <v>309</v>
      </c>
      <c r="D1558" s="22" t="s">
        <v>2676</v>
      </c>
      <c r="E1558" s="22" t="s">
        <v>28</v>
      </c>
      <c r="F1558" s="3">
        <v>1988</v>
      </c>
      <c r="G1558" s="6" t="s">
        <v>2677</v>
      </c>
    </row>
    <row r="1559" spans="1:7" x14ac:dyDescent="0.25">
      <c r="A1559" s="3" t="s">
        <v>52</v>
      </c>
      <c r="B1559" s="18" t="s">
        <v>2696</v>
      </c>
      <c r="C1559" s="22" t="s">
        <v>2697</v>
      </c>
      <c r="D1559" s="22" t="s">
        <v>2698</v>
      </c>
      <c r="E1559" s="22" t="s">
        <v>28</v>
      </c>
      <c r="F1559" s="3">
        <v>1988</v>
      </c>
      <c r="G1559" s="6" t="s">
        <v>2699</v>
      </c>
    </row>
    <row r="1560" spans="1:7" x14ac:dyDescent="0.25">
      <c r="A1560" s="3" t="s">
        <v>52</v>
      </c>
      <c r="B1560" s="18" t="s">
        <v>434</v>
      </c>
      <c r="C1560" s="22" t="s">
        <v>321</v>
      </c>
      <c r="D1560" s="22" t="s">
        <v>2811</v>
      </c>
      <c r="E1560" s="22" t="s">
        <v>28</v>
      </c>
      <c r="F1560" s="3">
        <v>1990</v>
      </c>
      <c r="G1560" s="6" t="s">
        <v>2812</v>
      </c>
    </row>
    <row r="1561" spans="1:7" x14ac:dyDescent="0.25">
      <c r="A1561" s="3" t="s">
        <v>245</v>
      </c>
      <c r="B1561" s="22" t="s">
        <v>2928</v>
      </c>
      <c r="C1561" s="22" t="s">
        <v>2357</v>
      </c>
      <c r="D1561" s="18"/>
      <c r="E1561" s="18" t="s">
        <v>28</v>
      </c>
      <c r="F1561" s="3">
        <v>1991</v>
      </c>
      <c r="G1561" s="6" t="s">
        <v>2929</v>
      </c>
    </row>
    <row r="1562" spans="1:7" x14ac:dyDescent="0.25">
      <c r="A1562" s="3" t="s">
        <v>245</v>
      </c>
      <c r="B1562" s="18" t="s">
        <v>848</v>
      </c>
      <c r="C1562" s="22" t="s">
        <v>309</v>
      </c>
      <c r="D1562" s="22" t="s">
        <v>17</v>
      </c>
      <c r="E1562" s="22" t="s">
        <v>28</v>
      </c>
      <c r="F1562" s="3">
        <v>1991</v>
      </c>
      <c r="G1562" s="6" t="s">
        <v>2930</v>
      </c>
    </row>
    <row r="1563" spans="1:7" x14ac:dyDescent="0.25">
      <c r="A1563" s="3" t="s">
        <v>245</v>
      </c>
      <c r="B1563" s="22" t="s">
        <v>2953</v>
      </c>
      <c r="C1563" s="22" t="s">
        <v>2954</v>
      </c>
      <c r="D1563" s="18"/>
      <c r="E1563" s="18" t="s">
        <v>28</v>
      </c>
      <c r="F1563" s="3">
        <v>1991</v>
      </c>
      <c r="G1563" s="6" t="s">
        <v>2955</v>
      </c>
    </row>
    <row r="1564" spans="1:7" x14ac:dyDescent="0.25">
      <c r="A1564" s="3" t="s">
        <v>52</v>
      </c>
      <c r="B1564" s="6" t="s">
        <v>3096</v>
      </c>
      <c r="C1564" s="6" t="s">
        <v>3097</v>
      </c>
      <c r="D1564" s="6"/>
      <c r="E1564" s="6" t="s">
        <v>28</v>
      </c>
      <c r="F1564" s="3">
        <v>1993</v>
      </c>
      <c r="G1564" s="6" t="s">
        <v>3098</v>
      </c>
    </row>
    <row r="1565" spans="1:7" x14ac:dyDescent="0.25">
      <c r="A1565" s="3" t="s">
        <v>52</v>
      </c>
      <c r="B1565" s="6" t="s">
        <v>3125</v>
      </c>
      <c r="C1565" s="6" t="s">
        <v>2134</v>
      </c>
      <c r="D1565" s="6"/>
      <c r="E1565" s="6" t="s">
        <v>28</v>
      </c>
      <c r="F1565" s="3">
        <v>1993</v>
      </c>
      <c r="G1565" s="6" t="s">
        <v>3126</v>
      </c>
    </row>
    <row r="1566" spans="1:7" x14ac:dyDescent="0.25">
      <c r="A1566" s="3" t="s">
        <v>245</v>
      </c>
      <c r="B1566" s="6" t="s">
        <v>3136</v>
      </c>
      <c r="C1566" s="6" t="s">
        <v>109</v>
      </c>
      <c r="D1566" s="6" t="s">
        <v>882</v>
      </c>
      <c r="E1566" s="6" t="s">
        <v>28</v>
      </c>
      <c r="F1566" s="3">
        <v>1993</v>
      </c>
      <c r="G1566" s="6" t="s">
        <v>3137</v>
      </c>
    </row>
    <row r="1567" spans="1:7" x14ac:dyDescent="0.25">
      <c r="A1567" s="3" t="s">
        <v>245</v>
      </c>
      <c r="B1567" s="6" t="s">
        <v>3248</v>
      </c>
      <c r="C1567" s="6" t="s">
        <v>3249</v>
      </c>
      <c r="D1567" s="6" t="s">
        <v>3250</v>
      </c>
      <c r="E1567" s="6" t="s">
        <v>28</v>
      </c>
      <c r="F1567" s="3">
        <v>1994</v>
      </c>
      <c r="G1567" s="6" t="s">
        <v>3251</v>
      </c>
    </row>
    <row r="1568" spans="1:7" x14ac:dyDescent="0.25">
      <c r="A1568" s="3" t="s">
        <v>52</v>
      </c>
      <c r="B1568" s="6" t="s">
        <v>3329</v>
      </c>
      <c r="C1568" s="6" t="s">
        <v>409</v>
      </c>
      <c r="D1568" s="6" t="s">
        <v>2853</v>
      </c>
      <c r="E1568" s="6" t="s">
        <v>28</v>
      </c>
      <c r="F1568" s="3">
        <v>1995</v>
      </c>
      <c r="G1568" s="6" t="s">
        <v>3330</v>
      </c>
    </row>
    <row r="1569" spans="1:7" x14ac:dyDescent="0.25">
      <c r="A1569" s="3" t="s">
        <v>245</v>
      </c>
      <c r="B1569" s="6" t="s">
        <v>3333</v>
      </c>
      <c r="C1569" s="6" t="s">
        <v>1192</v>
      </c>
      <c r="D1569" s="6" t="s">
        <v>1668</v>
      </c>
      <c r="E1569" s="6" t="s">
        <v>28</v>
      </c>
      <c r="F1569" s="3">
        <v>1995</v>
      </c>
      <c r="G1569" s="6" t="s">
        <v>3334</v>
      </c>
    </row>
    <row r="1570" spans="1:7" x14ac:dyDescent="0.25">
      <c r="A1570" s="3" t="s">
        <v>245</v>
      </c>
      <c r="B1570" s="6" t="s">
        <v>39</v>
      </c>
      <c r="C1570" s="6" t="s">
        <v>3578</v>
      </c>
      <c r="D1570" s="6" t="s">
        <v>2338</v>
      </c>
      <c r="E1570" s="6" t="s">
        <v>28</v>
      </c>
      <c r="F1570" s="3">
        <v>1998</v>
      </c>
      <c r="G1570" s="6" t="s">
        <v>3579</v>
      </c>
    </row>
    <row r="1571" spans="1:7" x14ac:dyDescent="0.25">
      <c r="A1571" s="3" t="s">
        <v>52</v>
      </c>
      <c r="B1571" s="6" t="s">
        <v>2529</v>
      </c>
      <c r="C1571" s="6" t="s">
        <v>66</v>
      </c>
      <c r="D1571" s="6" t="s">
        <v>562</v>
      </c>
      <c r="E1571" s="6" t="s">
        <v>28</v>
      </c>
      <c r="F1571" s="3">
        <v>1999</v>
      </c>
      <c r="G1571" s="6" t="s">
        <v>3606</v>
      </c>
    </row>
    <row r="1572" spans="1:7" x14ac:dyDescent="0.25">
      <c r="A1572" s="3" t="s">
        <v>245</v>
      </c>
      <c r="B1572" s="6" t="s">
        <v>2696</v>
      </c>
      <c r="C1572" s="6" t="s">
        <v>2697</v>
      </c>
      <c r="D1572" s="6" t="s">
        <v>2698</v>
      </c>
      <c r="E1572" s="6" t="s">
        <v>28</v>
      </c>
      <c r="F1572" s="3">
        <v>1999</v>
      </c>
      <c r="G1572" s="6" t="s">
        <v>3651</v>
      </c>
    </row>
    <row r="1573" spans="1:7" x14ac:dyDescent="0.25">
      <c r="A1573" s="3" t="s">
        <v>52</v>
      </c>
      <c r="B1573" s="6" t="s">
        <v>3703</v>
      </c>
      <c r="C1573" s="6" t="s">
        <v>1714</v>
      </c>
      <c r="D1573" s="6" t="s">
        <v>417</v>
      </c>
      <c r="E1573" s="6" t="s">
        <v>28</v>
      </c>
      <c r="F1573" s="3">
        <v>2000</v>
      </c>
      <c r="G1573" s="6" t="s">
        <v>3704</v>
      </c>
    </row>
    <row r="1574" spans="1:7" x14ac:dyDescent="0.25">
      <c r="A1574" s="3" t="s">
        <v>52</v>
      </c>
      <c r="B1574" s="6" t="s">
        <v>3730</v>
      </c>
      <c r="C1574" s="6" t="s">
        <v>3731</v>
      </c>
      <c r="D1574" s="6" t="s">
        <v>467</v>
      </c>
      <c r="E1574" s="6" t="s">
        <v>28</v>
      </c>
      <c r="F1574" s="3">
        <v>2001</v>
      </c>
      <c r="G1574" s="6" t="s">
        <v>3732</v>
      </c>
    </row>
    <row r="1575" spans="1:7" x14ac:dyDescent="0.25">
      <c r="A1575" s="3" t="s">
        <v>52</v>
      </c>
      <c r="B1575" s="6" t="s">
        <v>3739</v>
      </c>
      <c r="C1575" s="6" t="s">
        <v>1924</v>
      </c>
      <c r="D1575" s="6" t="s">
        <v>17</v>
      </c>
      <c r="E1575" s="6" t="s">
        <v>28</v>
      </c>
      <c r="F1575" s="3">
        <v>2001</v>
      </c>
      <c r="G1575" s="6" t="s">
        <v>3740</v>
      </c>
    </row>
    <row r="1576" spans="1:7" x14ac:dyDescent="0.25">
      <c r="A1576" s="3" t="s">
        <v>52</v>
      </c>
      <c r="B1576" s="6" t="s">
        <v>2753</v>
      </c>
      <c r="C1576" s="6" t="s">
        <v>3771</v>
      </c>
      <c r="D1576" s="6" t="s">
        <v>3772</v>
      </c>
      <c r="E1576" s="6" t="s">
        <v>28</v>
      </c>
      <c r="F1576" s="3">
        <v>2001</v>
      </c>
      <c r="G1576" s="6" t="s">
        <v>3773</v>
      </c>
    </row>
    <row r="1577" spans="1:7" x14ac:dyDescent="0.25">
      <c r="A1577" s="3" t="s">
        <v>52</v>
      </c>
      <c r="B1577" s="6" t="s">
        <v>12</v>
      </c>
      <c r="C1577" s="6" t="s">
        <v>3774</v>
      </c>
      <c r="D1577" s="6" t="s">
        <v>553</v>
      </c>
      <c r="E1577" s="6" t="s">
        <v>28</v>
      </c>
      <c r="F1577" s="3">
        <v>2001</v>
      </c>
      <c r="G1577" s="6" t="s">
        <v>3775</v>
      </c>
    </row>
    <row r="1578" spans="1:7" x14ac:dyDescent="0.25">
      <c r="A1578" s="3" t="s">
        <v>52</v>
      </c>
      <c r="B1578" s="6" t="s">
        <v>628</v>
      </c>
      <c r="C1578" s="6" t="s">
        <v>896</v>
      </c>
      <c r="D1578" s="6" t="s">
        <v>520</v>
      </c>
      <c r="E1578" s="6" t="s">
        <v>28</v>
      </c>
      <c r="F1578" s="3">
        <v>2001</v>
      </c>
      <c r="G1578" s="6" t="s">
        <v>3784</v>
      </c>
    </row>
    <row r="1579" spans="1:7" x14ac:dyDescent="0.25">
      <c r="A1579" s="3" t="s">
        <v>245</v>
      </c>
      <c r="B1579" s="6" t="s">
        <v>390</v>
      </c>
      <c r="C1579" s="6" t="s">
        <v>1430</v>
      </c>
      <c r="D1579" s="6" t="s">
        <v>109</v>
      </c>
      <c r="E1579" s="6" t="s">
        <v>28</v>
      </c>
      <c r="F1579" s="3">
        <v>2001</v>
      </c>
      <c r="G1579" s="6" t="s">
        <v>3823</v>
      </c>
    </row>
    <row r="1580" spans="1:7" x14ac:dyDescent="0.25">
      <c r="A1580" s="3" t="s">
        <v>245</v>
      </c>
      <c r="B1580" s="6" t="s">
        <v>3833</v>
      </c>
      <c r="C1580" s="6" t="s">
        <v>101</v>
      </c>
      <c r="D1580" s="6" t="s">
        <v>435</v>
      </c>
      <c r="E1580" s="6" t="s">
        <v>28</v>
      </c>
      <c r="F1580" s="3">
        <v>2001</v>
      </c>
      <c r="G1580" s="6" t="s">
        <v>3834</v>
      </c>
    </row>
    <row r="1581" spans="1:7" x14ac:dyDescent="0.25">
      <c r="A1581" s="3" t="s">
        <v>245</v>
      </c>
      <c r="B1581" s="6" t="s">
        <v>3835</v>
      </c>
      <c r="C1581" s="6" t="s">
        <v>3836</v>
      </c>
      <c r="D1581" s="6" t="s">
        <v>3837</v>
      </c>
      <c r="E1581" s="6" t="s">
        <v>28</v>
      </c>
      <c r="F1581" s="3">
        <v>2001</v>
      </c>
      <c r="G1581" s="6" t="s">
        <v>3838</v>
      </c>
    </row>
    <row r="1582" spans="1:7" x14ac:dyDescent="0.25">
      <c r="A1582" s="3" t="s">
        <v>52</v>
      </c>
      <c r="B1582" s="6" t="s">
        <v>3856</v>
      </c>
      <c r="C1582" s="6" t="s">
        <v>2052</v>
      </c>
      <c r="D1582" s="6" t="s">
        <v>409</v>
      </c>
      <c r="E1582" s="6" t="s">
        <v>28</v>
      </c>
      <c r="F1582" s="3">
        <v>2002</v>
      </c>
      <c r="G1582" s="6" t="s">
        <v>3857</v>
      </c>
    </row>
    <row r="1583" spans="1:7" x14ac:dyDescent="0.25">
      <c r="A1583" s="3" t="s">
        <v>52</v>
      </c>
      <c r="B1583" s="6" t="s">
        <v>326</v>
      </c>
      <c r="C1583" s="6" t="s">
        <v>2882</v>
      </c>
      <c r="D1583" s="6" t="s">
        <v>553</v>
      </c>
      <c r="E1583" s="6" t="s">
        <v>28</v>
      </c>
      <c r="F1583" s="3">
        <v>2002</v>
      </c>
      <c r="G1583" s="6" t="s">
        <v>3858</v>
      </c>
    </row>
    <row r="1584" spans="1:7" x14ac:dyDescent="0.25">
      <c r="A1584" s="3"/>
      <c r="B1584" s="6"/>
      <c r="C1584" s="6"/>
      <c r="D1584" s="6"/>
      <c r="E1584" s="6"/>
      <c r="F1584" s="3"/>
      <c r="G1584" s="6"/>
    </row>
    <row r="1585" spans="1:7" x14ac:dyDescent="0.25">
      <c r="A1585" s="3" t="s">
        <v>245</v>
      </c>
      <c r="B1585" s="6" t="s">
        <v>4145</v>
      </c>
      <c r="C1585" s="6" t="s">
        <v>2027</v>
      </c>
      <c r="D1585" s="6"/>
      <c r="E1585" s="6" t="s">
        <v>4146</v>
      </c>
      <c r="F1585" s="3">
        <v>2004</v>
      </c>
      <c r="G1585" s="6" t="s">
        <v>4147</v>
      </c>
    </row>
    <row r="1586" spans="1:7" x14ac:dyDescent="0.25">
      <c r="A1586" s="3"/>
      <c r="B1586" s="6"/>
      <c r="C1586" s="6"/>
      <c r="D1586" s="6"/>
      <c r="E1586" s="6"/>
      <c r="F1586" s="3"/>
      <c r="G1586" s="6"/>
    </row>
    <row r="1587" spans="1:7" x14ac:dyDescent="0.25">
      <c r="A1587" s="3" t="s">
        <v>79</v>
      </c>
      <c r="B1587" s="6" t="s">
        <v>232</v>
      </c>
      <c r="C1587" s="6" t="s">
        <v>233</v>
      </c>
      <c r="D1587" s="6" t="s">
        <v>234</v>
      </c>
      <c r="E1587" s="6" t="s">
        <v>235</v>
      </c>
      <c r="F1587" s="3">
        <v>1935</v>
      </c>
      <c r="G1587" s="6" t="s">
        <v>236</v>
      </c>
    </row>
    <row r="1588" spans="1:7" x14ac:dyDescent="0.25">
      <c r="A1588" s="3" t="s">
        <v>79</v>
      </c>
      <c r="B1588" s="6" t="s">
        <v>312</v>
      </c>
      <c r="C1588" s="6" t="s">
        <v>239</v>
      </c>
      <c r="D1588" s="6" t="s">
        <v>313</v>
      </c>
      <c r="E1588" s="6" t="s">
        <v>235</v>
      </c>
      <c r="F1588" s="3">
        <v>1946</v>
      </c>
      <c r="G1588" s="6" t="s">
        <v>314</v>
      </c>
    </row>
    <row r="1589" spans="1:7" x14ac:dyDescent="0.25">
      <c r="A1589" s="3" t="s">
        <v>79</v>
      </c>
      <c r="B1589" s="6" t="s">
        <v>419</v>
      </c>
      <c r="C1589" s="6" t="s">
        <v>365</v>
      </c>
      <c r="D1589" s="6" t="s">
        <v>420</v>
      </c>
      <c r="E1589" s="6" t="s">
        <v>235</v>
      </c>
      <c r="F1589" s="3">
        <v>1949</v>
      </c>
      <c r="G1589" s="6" t="s">
        <v>421</v>
      </c>
    </row>
    <row r="1590" spans="1:7" x14ac:dyDescent="0.25">
      <c r="A1590" s="3" t="s">
        <v>79</v>
      </c>
      <c r="B1590" s="6" t="s">
        <v>444</v>
      </c>
      <c r="C1590" s="6" t="s">
        <v>20</v>
      </c>
      <c r="D1590" s="6" t="s">
        <v>445</v>
      </c>
      <c r="E1590" s="6" t="s">
        <v>235</v>
      </c>
      <c r="F1590" s="3">
        <v>1950</v>
      </c>
      <c r="G1590" s="6" t="s">
        <v>446</v>
      </c>
    </row>
    <row r="1591" spans="1:7" x14ac:dyDescent="0.25">
      <c r="A1591" s="3" t="s">
        <v>79</v>
      </c>
      <c r="B1591" s="6" t="s">
        <v>469</v>
      </c>
      <c r="C1591" s="6" t="s">
        <v>313</v>
      </c>
      <c r="D1591" s="6" t="s">
        <v>35</v>
      </c>
      <c r="E1591" s="6" t="s">
        <v>235</v>
      </c>
      <c r="F1591" s="3">
        <v>1951</v>
      </c>
      <c r="G1591" s="6" t="s">
        <v>470</v>
      </c>
    </row>
    <row r="1592" spans="1:7" x14ac:dyDescent="0.25">
      <c r="A1592" s="3" t="s">
        <v>79</v>
      </c>
      <c r="B1592" s="18" t="s">
        <v>483</v>
      </c>
      <c r="C1592" s="6" t="s">
        <v>484</v>
      </c>
      <c r="D1592" s="6"/>
      <c r="E1592" s="6" t="s">
        <v>235</v>
      </c>
      <c r="F1592" s="3">
        <v>1952</v>
      </c>
      <c r="G1592" s="6" t="s">
        <v>485</v>
      </c>
    </row>
    <row r="1593" spans="1:7" x14ac:dyDescent="0.25">
      <c r="A1593" s="3" t="s">
        <v>79</v>
      </c>
      <c r="B1593" s="6" t="s">
        <v>502</v>
      </c>
      <c r="C1593" s="6" t="s">
        <v>503</v>
      </c>
      <c r="D1593" s="6" t="s">
        <v>463</v>
      </c>
      <c r="E1593" s="6" t="s">
        <v>235</v>
      </c>
      <c r="F1593" s="3">
        <v>1953</v>
      </c>
      <c r="G1593" s="6" t="s">
        <v>504</v>
      </c>
    </row>
    <row r="1594" spans="1:7" x14ac:dyDescent="0.25">
      <c r="A1594" s="3" t="s">
        <v>79</v>
      </c>
      <c r="B1594" s="6" t="s">
        <v>509</v>
      </c>
      <c r="C1594" s="6" t="s">
        <v>510</v>
      </c>
      <c r="D1594" s="6"/>
      <c r="E1594" s="6" t="s">
        <v>235</v>
      </c>
      <c r="F1594" s="3">
        <v>1953</v>
      </c>
      <c r="G1594" s="6" t="s">
        <v>511</v>
      </c>
    </row>
    <row r="1595" spans="1:7" x14ac:dyDescent="0.25">
      <c r="A1595" s="3" t="s">
        <v>79</v>
      </c>
      <c r="B1595" s="6" t="s">
        <v>512</v>
      </c>
      <c r="C1595" s="6" t="s">
        <v>513</v>
      </c>
      <c r="D1595" s="6" t="s">
        <v>514</v>
      </c>
      <c r="E1595" s="6" t="s">
        <v>235</v>
      </c>
      <c r="F1595" s="3">
        <v>1953</v>
      </c>
      <c r="G1595" s="6" t="s">
        <v>515</v>
      </c>
    </row>
    <row r="1596" spans="1:7" x14ac:dyDescent="0.25">
      <c r="A1596" s="3" t="s">
        <v>245</v>
      </c>
      <c r="B1596" s="6" t="s">
        <v>41</v>
      </c>
      <c r="C1596" s="6" t="s">
        <v>113</v>
      </c>
      <c r="D1596" s="6" t="s">
        <v>520</v>
      </c>
      <c r="E1596" s="6" t="s">
        <v>235</v>
      </c>
      <c r="F1596" s="3">
        <v>1953</v>
      </c>
      <c r="G1596" s="6" t="s">
        <v>521</v>
      </c>
    </row>
    <row r="1597" spans="1:7" x14ac:dyDescent="0.25">
      <c r="A1597" s="3" t="s">
        <v>79</v>
      </c>
      <c r="B1597" s="6" t="s">
        <v>525</v>
      </c>
      <c r="C1597" s="6" t="s">
        <v>109</v>
      </c>
      <c r="D1597" s="6" t="s">
        <v>17</v>
      </c>
      <c r="E1597" s="6" t="s">
        <v>235</v>
      </c>
      <c r="F1597" s="3">
        <v>1954</v>
      </c>
      <c r="G1597" s="6" t="s">
        <v>526</v>
      </c>
    </row>
    <row r="1598" spans="1:7" x14ac:dyDescent="0.25">
      <c r="A1598" s="3" t="s">
        <v>52</v>
      </c>
      <c r="B1598" s="6" t="s">
        <v>150</v>
      </c>
      <c r="C1598" s="6" t="s">
        <v>66</v>
      </c>
      <c r="D1598" s="6" t="s">
        <v>541</v>
      </c>
      <c r="E1598" s="6" t="s">
        <v>235</v>
      </c>
      <c r="F1598" s="3">
        <v>1954</v>
      </c>
      <c r="G1598" s="6" t="s">
        <v>542</v>
      </c>
    </row>
    <row r="1599" spans="1:7" x14ac:dyDescent="0.25">
      <c r="A1599" s="3" t="s">
        <v>79</v>
      </c>
      <c r="B1599" s="6" t="s">
        <v>571</v>
      </c>
      <c r="C1599" s="6" t="s">
        <v>20</v>
      </c>
      <c r="D1599" s="6" t="s">
        <v>572</v>
      </c>
      <c r="E1599" s="6" t="s">
        <v>235</v>
      </c>
      <c r="F1599" s="3">
        <v>1956</v>
      </c>
      <c r="G1599" s="6" t="s">
        <v>573</v>
      </c>
    </row>
    <row r="1600" spans="1:7" x14ac:dyDescent="0.25">
      <c r="A1600" s="3" t="s">
        <v>79</v>
      </c>
      <c r="B1600" s="6" t="s">
        <v>588</v>
      </c>
      <c r="C1600" s="6" t="s">
        <v>101</v>
      </c>
      <c r="D1600" s="6" t="s">
        <v>487</v>
      </c>
      <c r="E1600" s="6" t="s">
        <v>235</v>
      </c>
      <c r="F1600" s="3">
        <v>1957</v>
      </c>
      <c r="G1600" s="6" t="s">
        <v>589</v>
      </c>
    </row>
    <row r="1601" spans="1:7" x14ac:dyDescent="0.25">
      <c r="A1601" s="3" t="s">
        <v>79</v>
      </c>
      <c r="B1601" s="6" t="s">
        <v>603</v>
      </c>
      <c r="C1601" s="6" t="s">
        <v>604</v>
      </c>
      <c r="D1601" s="6"/>
      <c r="E1601" s="6" t="s">
        <v>235</v>
      </c>
      <c r="F1601" s="3">
        <v>1957</v>
      </c>
      <c r="G1601" s="6" t="s">
        <v>605</v>
      </c>
    </row>
    <row r="1602" spans="1:7" x14ac:dyDescent="0.25">
      <c r="A1602" s="3" t="s">
        <v>79</v>
      </c>
      <c r="B1602" s="6" t="s">
        <v>619</v>
      </c>
      <c r="C1602" s="6" t="s">
        <v>20</v>
      </c>
      <c r="D1602" s="6" t="s">
        <v>620</v>
      </c>
      <c r="E1602" s="6" t="s">
        <v>235</v>
      </c>
      <c r="F1602" s="3">
        <v>1958</v>
      </c>
      <c r="G1602" s="6" t="s">
        <v>621</v>
      </c>
    </row>
    <row r="1603" spans="1:7" x14ac:dyDescent="0.25">
      <c r="A1603" s="3" t="s">
        <v>79</v>
      </c>
      <c r="B1603" s="6" t="s">
        <v>624</v>
      </c>
      <c r="C1603" s="6" t="s">
        <v>625</v>
      </c>
      <c r="D1603" s="6" t="s">
        <v>626</v>
      </c>
      <c r="E1603" s="6" t="s">
        <v>235</v>
      </c>
      <c r="F1603" s="3">
        <v>1958</v>
      </c>
      <c r="G1603" s="6" t="s">
        <v>627</v>
      </c>
    </row>
    <row r="1604" spans="1:7" x14ac:dyDescent="0.25">
      <c r="A1604" s="3" t="s">
        <v>79</v>
      </c>
      <c r="B1604" s="6" t="s">
        <v>669</v>
      </c>
      <c r="C1604" s="6" t="s">
        <v>309</v>
      </c>
      <c r="D1604" s="6" t="s">
        <v>670</v>
      </c>
      <c r="E1604" s="6" t="s">
        <v>235</v>
      </c>
      <c r="F1604" s="3">
        <v>1961</v>
      </c>
      <c r="G1604" s="6" t="s">
        <v>671</v>
      </c>
    </row>
    <row r="1605" spans="1:7" x14ac:dyDescent="0.25">
      <c r="A1605" s="3" t="s">
        <v>79</v>
      </c>
      <c r="B1605" s="6" t="s">
        <v>672</v>
      </c>
      <c r="C1605" s="6" t="s">
        <v>673</v>
      </c>
      <c r="D1605" s="6" t="s">
        <v>416</v>
      </c>
      <c r="E1605" s="6" t="s">
        <v>235</v>
      </c>
      <c r="F1605" s="3">
        <v>1961</v>
      </c>
      <c r="G1605" s="6" t="s">
        <v>674</v>
      </c>
    </row>
    <row r="1606" spans="1:7" x14ac:dyDescent="0.25">
      <c r="A1606" s="3" t="s">
        <v>79</v>
      </c>
      <c r="B1606" s="6" t="s">
        <v>678</v>
      </c>
      <c r="C1606" s="6" t="s">
        <v>20</v>
      </c>
      <c r="D1606" s="6" t="s">
        <v>537</v>
      </c>
      <c r="E1606" s="6" t="s">
        <v>235</v>
      </c>
      <c r="F1606" s="3">
        <v>1961</v>
      </c>
      <c r="G1606" s="6" t="s">
        <v>679</v>
      </c>
    </row>
    <row r="1607" spans="1:7" x14ac:dyDescent="0.25">
      <c r="A1607" s="3" t="s">
        <v>79</v>
      </c>
      <c r="B1607" s="6" t="s">
        <v>734</v>
      </c>
      <c r="C1607" s="6" t="s">
        <v>461</v>
      </c>
      <c r="D1607" s="6" t="s">
        <v>735</v>
      </c>
      <c r="E1607" s="6" t="s">
        <v>235</v>
      </c>
      <c r="F1607" s="3">
        <v>1962</v>
      </c>
      <c r="G1607" s="6" t="str">
        <f>HYPERLINK("http://uwashingtonworldcatorgoffcampuslibwashingtonedu/title/evaluating-tractor-performance-in-thinning-operations/oclc/19803511&amp;referer=brief_results","Evaluating tractor performance in thinning operations")</f>
        <v>Evaluating tractor performance in thinning operations</v>
      </c>
    </row>
    <row r="1608" spans="1:7" x14ac:dyDescent="0.25">
      <c r="A1608" s="3" t="s">
        <v>79</v>
      </c>
      <c r="B1608" s="6" t="s">
        <v>747</v>
      </c>
      <c r="C1608" s="6" t="s">
        <v>748</v>
      </c>
      <c r="D1608" s="6" t="s">
        <v>749</v>
      </c>
      <c r="E1608" s="6" t="s">
        <v>235</v>
      </c>
      <c r="F1608" s="3">
        <v>1962</v>
      </c>
      <c r="G1608" s="6" t="s">
        <v>750</v>
      </c>
    </row>
    <row r="1609" spans="1:7" x14ac:dyDescent="0.25">
      <c r="A1609" s="3" t="s">
        <v>79</v>
      </c>
      <c r="B1609" s="6" t="s">
        <v>751</v>
      </c>
      <c r="C1609" s="6" t="s">
        <v>752</v>
      </c>
      <c r="D1609" s="6"/>
      <c r="E1609" s="6" t="s">
        <v>235</v>
      </c>
      <c r="F1609" s="3">
        <v>1962</v>
      </c>
      <c r="G1609" s="6" t="s">
        <v>753</v>
      </c>
    </row>
    <row r="1610" spans="1:7" x14ac:dyDescent="0.25">
      <c r="A1610" s="3" t="s">
        <v>79</v>
      </c>
      <c r="B1610" s="6" t="s">
        <v>773</v>
      </c>
      <c r="C1610" s="6" t="s">
        <v>748</v>
      </c>
      <c r="D1610" s="6" t="s">
        <v>774</v>
      </c>
      <c r="E1610" s="6" t="s">
        <v>235</v>
      </c>
      <c r="F1610" s="3">
        <v>1963</v>
      </c>
      <c r="G1610" s="6" t="s">
        <v>775</v>
      </c>
    </row>
    <row r="1611" spans="1:7" x14ac:dyDescent="0.25">
      <c r="A1611" s="3" t="s">
        <v>79</v>
      </c>
      <c r="B1611" s="6" t="s">
        <v>840</v>
      </c>
      <c r="C1611" s="6" t="s">
        <v>578</v>
      </c>
      <c r="D1611" s="6" t="s">
        <v>841</v>
      </c>
      <c r="E1611" s="6" t="s">
        <v>235</v>
      </c>
      <c r="F1611" s="3">
        <v>1964</v>
      </c>
      <c r="G1611" s="6" t="s">
        <v>842</v>
      </c>
    </row>
    <row r="1612" spans="1:7" x14ac:dyDescent="0.25">
      <c r="A1612" s="3" t="s">
        <v>79</v>
      </c>
      <c r="B1612" s="6" t="s">
        <v>858</v>
      </c>
      <c r="C1612" s="6" t="s">
        <v>859</v>
      </c>
      <c r="D1612" s="6" t="s">
        <v>774</v>
      </c>
      <c r="E1612" s="6" t="s">
        <v>235</v>
      </c>
      <c r="F1612" s="3">
        <v>1964</v>
      </c>
      <c r="G1612" s="6" t="s">
        <v>860</v>
      </c>
    </row>
    <row r="1613" spans="1:7" x14ac:dyDescent="0.25">
      <c r="A1613" s="3" t="s">
        <v>79</v>
      </c>
      <c r="B1613" s="6" t="s">
        <v>878</v>
      </c>
      <c r="C1613" s="6" t="s">
        <v>879</v>
      </c>
      <c r="D1613" s="6"/>
      <c r="E1613" s="6" t="s">
        <v>235</v>
      </c>
      <c r="F1613" s="3">
        <v>1965</v>
      </c>
      <c r="G1613" s="6" t="s">
        <v>880</v>
      </c>
    </row>
    <row r="1614" spans="1:7" x14ac:dyDescent="0.25">
      <c r="A1614" s="3" t="s">
        <v>79</v>
      </c>
      <c r="B1614" s="6" t="s">
        <v>596</v>
      </c>
      <c r="C1614" s="6" t="s">
        <v>597</v>
      </c>
      <c r="D1614" s="6" t="s">
        <v>77</v>
      </c>
      <c r="E1614" s="6" t="s">
        <v>598</v>
      </c>
      <c r="F1614" s="3">
        <v>1957</v>
      </c>
      <c r="G1614" s="6" t="s">
        <v>599</v>
      </c>
    </row>
    <row r="1615" spans="1:7" x14ac:dyDescent="0.25">
      <c r="A1615" s="3"/>
      <c r="B1615" s="6"/>
      <c r="C1615" s="6"/>
      <c r="D1615" s="6"/>
      <c r="E1615" s="6"/>
      <c r="F1615" s="3"/>
      <c r="G1615" s="6"/>
    </row>
    <row r="1616" spans="1:7" x14ac:dyDescent="0.25">
      <c r="A1616" s="3" t="s">
        <v>245</v>
      </c>
      <c r="B1616" s="6" t="s">
        <v>422</v>
      </c>
      <c r="C1616" s="6" t="s">
        <v>3575</v>
      </c>
      <c r="D1616" s="6"/>
      <c r="E1616" s="6" t="s">
        <v>3576</v>
      </c>
      <c r="F1616" s="3">
        <v>1998</v>
      </c>
      <c r="G1616" s="6" t="s">
        <v>3577</v>
      </c>
    </row>
    <row r="1617" spans="1:7" x14ac:dyDescent="0.25">
      <c r="A1617" s="3" t="s">
        <v>52</v>
      </c>
      <c r="B1617" s="6" t="s">
        <v>59</v>
      </c>
      <c r="C1617" s="6" t="s">
        <v>3603</v>
      </c>
      <c r="D1617" s="6" t="s">
        <v>8</v>
      </c>
      <c r="E1617" s="6" t="s">
        <v>3604</v>
      </c>
      <c r="F1617" s="3">
        <v>1999</v>
      </c>
      <c r="G1617" s="6" t="s">
        <v>3605</v>
      </c>
    </row>
    <row r="1618" spans="1:7" x14ac:dyDescent="0.25">
      <c r="A1618" s="3" t="s">
        <v>52</v>
      </c>
      <c r="B1618" s="6" t="s">
        <v>1014</v>
      </c>
      <c r="C1618" s="6" t="s">
        <v>4173</v>
      </c>
      <c r="D1618" s="6" t="s">
        <v>553</v>
      </c>
      <c r="E1618" s="6" t="s">
        <v>3604</v>
      </c>
      <c r="F1618" s="3">
        <v>2005</v>
      </c>
      <c r="G1618" s="6" t="s">
        <v>4174</v>
      </c>
    </row>
    <row r="1619" spans="1:7" x14ac:dyDescent="0.25">
      <c r="A1619" s="3" t="s">
        <v>52</v>
      </c>
      <c r="B1619" s="6" t="s">
        <v>4249</v>
      </c>
      <c r="C1619" s="6" t="s">
        <v>101</v>
      </c>
      <c r="D1619" s="6" t="s">
        <v>818</v>
      </c>
      <c r="E1619" s="6" t="s">
        <v>3604</v>
      </c>
      <c r="F1619" s="3">
        <v>2006</v>
      </c>
      <c r="G1619" s="6" t="s">
        <v>4250</v>
      </c>
    </row>
    <row r="1620" spans="1:7" x14ac:dyDescent="0.25">
      <c r="A1620" s="3" t="s">
        <v>52</v>
      </c>
      <c r="B1620" s="6" t="s">
        <v>4351</v>
      </c>
      <c r="C1620" s="6" t="s">
        <v>4352</v>
      </c>
      <c r="D1620" s="6"/>
      <c r="E1620" s="6" t="s">
        <v>3604</v>
      </c>
      <c r="F1620" s="3">
        <v>2007</v>
      </c>
      <c r="G1620" s="6" t="s">
        <v>4353</v>
      </c>
    </row>
    <row r="1621" spans="1:7" x14ac:dyDescent="0.25">
      <c r="A1621" s="3" t="s">
        <v>52</v>
      </c>
      <c r="B1621" s="6" t="s">
        <v>2434</v>
      </c>
      <c r="C1621" s="6" t="s">
        <v>4358</v>
      </c>
      <c r="D1621" s="6"/>
      <c r="E1621" s="6" t="s">
        <v>3604</v>
      </c>
      <c r="F1621" s="3">
        <v>2007</v>
      </c>
      <c r="G1621" s="6" t="s">
        <v>4359</v>
      </c>
    </row>
    <row r="1622" spans="1:7" x14ac:dyDescent="0.25">
      <c r="A1622" s="3" t="s">
        <v>52</v>
      </c>
      <c r="B1622" s="6" t="s">
        <v>4367</v>
      </c>
      <c r="C1622" s="6" t="s">
        <v>4368</v>
      </c>
      <c r="D1622" s="6"/>
      <c r="E1622" s="6" t="s">
        <v>3604</v>
      </c>
      <c r="F1622" s="3">
        <v>2007</v>
      </c>
      <c r="G1622" s="6" t="s">
        <v>4369</v>
      </c>
    </row>
    <row r="1623" spans="1:7" x14ac:dyDescent="0.25">
      <c r="A1623" s="3" t="s">
        <v>245</v>
      </c>
      <c r="B1623" s="6" t="s">
        <v>4407</v>
      </c>
      <c r="C1623" s="6" t="s">
        <v>2116</v>
      </c>
      <c r="D1623" s="6" t="s">
        <v>463</v>
      </c>
      <c r="E1623" s="6" t="s">
        <v>3604</v>
      </c>
      <c r="F1623" s="3">
        <v>2007</v>
      </c>
      <c r="G1623" s="6" t="s">
        <v>4408</v>
      </c>
    </row>
    <row r="1624" spans="1:7" x14ac:dyDescent="0.25">
      <c r="A1624" s="3" t="s">
        <v>245</v>
      </c>
      <c r="B1624" s="6" t="s">
        <v>4494</v>
      </c>
      <c r="C1624" s="6" t="s">
        <v>1668</v>
      </c>
      <c r="D1624" s="6"/>
      <c r="E1624" s="6" t="s">
        <v>3604</v>
      </c>
      <c r="F1624" s="3">
        <v>2008</v>
      </c>
      <c r="G1624" s="6" t="s">
        <v>4495</v>
      </c>
    </row>
    <row r="1625" spans="1:7" x14ac:dyDescent="0.25">
      <c r="A1625" s="3" t="s">
        <v>245</v>
      </c>
      <c r="B1625" s="6" t="s">
        <v>4549</v>
      </c>
      <c r="C1625" s="6" t="s">
        <v>3788</v>
      </c>
      <c r="D1625" s="6"/>
      <c r="E1625" s="6" t="s">
        <v>3604</v>
      </c>
      <c r="F1625" s="3">
        <v>2009</v>
      </c>
      <c r="G1625" s="6" t="s">
        <v>4550</v>
      </c>
    </row>
    <row r="1626" spans="1:7" x14ac:dyDescent="0.25">
      <c r="A1626" s="3" t="s">
        <v>245</v>
      </c>
      <c r="B1626" s="6" t="s">
        <v>4619</v>
      </c>
      <c r="C1626" s="6" t="s">
        <v>4620</v>
      </c>
      <c r="D1626" s="6"/>
      <c r="E1626" s="6" t="s">
        <v>3604</v>
      </c>
      <c r="F1626" s="3">
        <v>2010</v>
      </c>
      <c r="G1626" s="6" t="s">
        <v>4621</v>
      </c>
    </row>
    <row r="1627" spans="1:7" x14ac:dyDescent="0.25">
      <c r="A1627" s="3" t="s">
        <v>52</v>
      </c>
      <c r="B1627" s="6" t="s">
        <v>4677</v>
      </c>
      <c r="C1627" s="6" t="s">
        <v>4678</v>
      </c>
      <c r="D1627" s="6"/>
      <c r="E1627" s="6" t="s">
        <v>3604</v>
      </c>
      <c r="F1627" s="3">
        <v>2011</v>
      </c>
      <c r="G1627" s="6" t="s">
        <v>4679</v>
      </c>
    </row>
    <row r="1628" spans="1:7" x14ac:dyDescent="0.25">
      <c r="A1628" s="3" t="s">
        <v>245</v>
      </c>
      <c r="B1628" s="6" t="s">
        <v>4122</v>
      </c>
      <c r="C1628" s="6" t="s">
        <v>4123</v>
      </c>
      <c r="D1628" s="6" t="s">
        <v>1155</v>
      </c>
      <c r="E1628" s="6" t="s">
        <v>3604</v>
      </c>
      <c r="F1628" s="3">
        <v>2011</v>
      </c>
      <c r="G1628" s="6" t="s">
        <v>4722</v>
      </c>
    </row>
    <row r="1629" spans="1:7" x14ac:dyDescent="0.25">
      <c r="A1629" s="3" t="s">
        <v>52</v>
      </c>
      <c r="B1629" s="22" t="s">
        <v>4841</v>
      </c>
      <c r="C1629" s="6" t="s">
        <v>4842</v>
      </c>
      <c r="D1629" s="6"/>
      <c r="E1629" s="6" t="s">
        <v>3604</v>
      </c>
      <c r="F1629" s="3">
        <v>2013</v>
      </c>
      <c r="G1629" s="6" t="s">
        <v>4843</v>
      </c>
    </row>
    <row r="1630" spans="1:7" x14ac:dyDescent="0.25">
      <c r="A1630" s="3"/>
      <c r="B1630" s="22"/>
      <c r="C1630" s="6"/>
      <c r="D1630" s="6"/>
      <c r="E1630" s="6"/>
      <c r="F1630" s="3"/>
      <c r="G1630" s="6"/>
    </row>
    <row r="1631" spans="1:7" x14ac:dyDescent="0.25">
      <c r="A1631" s="3" t="s">
        <v>52</v>
      </c>
      <c r="B1631" s="18" t="s">
        <v>2976</v>
      </c>
      <c r="C1631" s="22" t="s">
        <v>2977</v>
      </c>
      <c r="D1631" s="22" t="s">
        <v>487</v>
      </c>
      <c r="E1631" s="22" t="s">
        <v>306</v>
      </c>
      <c r="F1631" s="3">
        <v>1992</v>
      </c>
      <c r="G1631" s="6" t="s">
        <v>2978</v>
      </c>
    </row>
    <row r="1632" spans="1:7" x14ac:dyDescent="0.25">
      <c r="A1632" s="3" t="s">
        <v>52</v>
      </c>
      <c r="B1632" s="6" t="s">
        <v>306</v>
      </c>
      <c r="C1632" s="6" t="s">
        <v>309</v>
      </c>
      <c r="D1632" s="6" t="s">
        <v>416</v>
      </c>
      <c r="E1632" s="6" t="s">
        <v>306</v>
      </c>
      <c r="F1632" s="3">
        <v>1993</v>
      </c>
      <c r="G1632" s="6" t="s">
        <v>3092</v>
      </c>
    </row>
    <row r="1633" spans="1:7" x14ac:dyDescent="0.25">
      <c r="A1633" s="3" t="s">
        <v>52</v>
      </c>
      <c r="B1633" s="6" t="s">
        <v>3264</v>
      </c>
      <c r="C1633" s="6" t="s">
        <v>2557</v>
      </c>
      <c r="D1633" s="6" t="s">
        <v>1192</v>
      </c>
      <c r="E1633" s="6" t="s">
        <v>306</v>
      </c>
      <c r="F1633" s="3">
        <v>1995</v>
      </c>
      <c r="G1633" s="6" t="s">
        <v>3265</v>
      </c>
    </row>
    <row r="1634" spans="1:7" x14ac:dyDescent="0.25">
      <c r="A1634" s="3" t="s">
        <v>245</v>
      </c>
      <c r="B1634" s="6" t="s">
        <v>3339</v>
      </c>
      <c r="C1634" s="6" t="s">
        <v>1338</v>
      </c>
      <c r="D1634" s="6" t="s">
        <v>109</v>
      </c>
      <c r="E1634" s="6" t="s">
        <v>306</v>
      </c>
      <c r="F1634" s="3">
        <v>1995</v>
      </c>
      <c r="G1634" s="6" t="s">
        <v>3340</v>
      </c>
    </row>
    <row r="1635" spans="1:7" x14ac:dyDescent="0.25">
      <c r="A1635" s="3" t="s">
        <v>245</v>
      </c>
      <c r="B1635" s="6" t="s">
        <v>3360</v>
      </c>
      <c r="C1635" s="6" t="s">
        <v>3361</v>
      </c>
      <c r="D1635" s="6" t="s">
        <v>1211</v>
      </c>
      <c r="E1635" s="6" t="s">
        <v>306</v>
      </c>
      <c r="F1635" s="3">
        <v>1995</v>
      </c>
      <c r="G1635" s="6" t="s">
        <v>3362</v>
      </c>
    </row>
    <row r="1636" spans="1:7" x14ac:dyDescent="0.25">
      <c r="A1636" s="3" t="s">
        <v>52</v>
      </c>
      <c r="B1636" s="6" t="s">
        <v>3377</v>
      </c>
      <c r="C1636" s="6" t="s">
        <v>2440</v>
      </c>
      <c r="D1636" s="6"/>
      <c r="E1636" s="6" t="s">
        <v>306</v>
      </c>
      <c r="F1636" s="3">
        <v>1996</v>
      </c>
      <c r="G1636" s="6" t="s">
        <v>3378</v>
      </c>
    </row>
    <row r="1637" spans="1:7" x14ac:dyDescent="0.25">
      <c r="A1637" s="3" t="s">
        <v>52</v>
      </c>
      <c r="B1637" s="6" t="s">
        <v>3399</v>
      </c>
      <c r="C1637" s="6" t="s">
        <v>1155</v>
      </c>
      <c r="D1637" s="6" t="s">
        <v>774</v>
      </c>
      <c r="E1637" s="6" t="s">
        <v>306</v>
      </c>
      <c r="F1637" s="3">
        <v>1996</v>
      </c>
      <c r="G1637" s="6" t="s">
        <v>3400</v>
      </c>
    </row>
    <row r="1638" spans="1:7" x14ac:dyDescent="0.25">
      <c r="A1638" s="3" t="s">
        <v>52</v>
      </c>
      <c r="B1638" s="6" t="s">
        <v>3417</v>
      </c>
      <c r="C1638" s="6" t="s">
        <v>2266</v>
      </c>
      <c r="D1638" s="6" t="s">
        <v>3418</v>
      </c>
      <c r="E1638" s="6" t="s">
        <v>306</v>
      </c>
      <c r="F1638" s="3">
        <v>1996</v>
      </c>
      <c r="G1638" s="6" t="s">
        <v>3419</v>
      </c>
    </row>
    <row r="1639" spans="1:7" x14ac:dyDescent="0.25">
      <c r="A1639" s="3" t="s">
        <v>52</v>
      </c>
      <c r="B1639" s="6" t="s">
        <v>2421</v>
      </c>
      <c r="C1639" s="6" t="s">
        <v>2557</v>
      </c>
      <c r="D1639" s="6" t="s">
        <v>3515</v>
      </c>
      <c r="E1639" s="6" t="s">
        <v>306</v>
      </c>
      <c r="F1639" s="3">
        <v>1998</v>
      </c>
      <c r="G1639" s="6" t="s">
        <v>3516</v>
      </c>
    </row>
    <row r="1640" spans="1:7" x14ac:dyDescent="0.25">
      <c r="A1640" s="3" t="s">
        <v>245</v>
      </c>
      <c r="B1640" s="6" t="s">
        <v>3185</v>
      </c>
      <c r="C1640" s="6" t="s">
        <v>102</v>
      </c>
      <c r="D1640" s="6"/>
      <c r="E1640" s="6" t="s">
        <v>306</v>
      </c>
      <c r="F1640" s="3">
        <v>1998</v>
      </c>
      <c r="G1640" s="6" t="s">
        <v>3567</v>
      </c>
    </row>
    <row r="1641" spans="1:7" x14ac:dyDescent="0.25">
      <c r="A1641" s="3" t="s">
        <v>52</v>
      </c>
      <c r="B1641" s="6" t="s">
        <v>3623</v>
      </c>
      <c r="C1641" s="6" t="s">
        <v>2613</v>
      </c>
      <c r="D1641" s="6" t="s">
        <v>487</v>
      </c>
      <c r="E1641" s="6" t="s">
        <v>306</v>
      </c>
      <c r="F1641" s="3">
        <v>1999</v>
      </c>
      <c r="G1641" s="6" t="s">
        <v>3624</v>
      </c>
    </row>
    <row r="1642" spans="1:7" x14ac:dyDescent="0.25">
      <c r="A1642" s="3" t="s">
        <v>52</v>
      </c>
      <c r="B1642" s="6" t="s">
        <v>3758</v>
      </c>
      <c r="C1642" s="6" t="s">
        <v>3759</v>
      </c>
      <c r="D1642" s="6"/>
      <c r="E1642" s="6" t="s">
        <v>306</v>
      </c>
      <c r="F1642" s="3">
        <v>2001</v>
      </c>
      <c r="G1642" s="6" t="s">
        <v>3760</v>
      </c>
    </row>
    <row r="1643" spans="1:7" x14ac:dyDescent="0.25">
      <c r="A1643" s="3" t="s">
        <v>52</v>
      </c>
      <c r="B1643" s="6" t="s">
        <v>3878</v>
      </c>
      <c r="C1643" s="6" t="s">
        <v>1329</v>
      </c>
      <c r="D1643" s="6" t="s">
        <v>3879</v>
      </c>
      <c r="E1643" s="6" t="s">
        <v>306</v>
      </c>
      <c r="F1643" s="3">
        <v>2002</v>
      </c>
      <c r="G1643" s="6" t="s">
        <v>3880</v>
      </c>
    </row>
    <row r="1644" spans="1:7" x14ac:dyDescent="0.25">
      <c r="A1644" s="3" t="s">
        <v>245</v>
      </c>
      <c r="B1644" s="6" t="s">
        <v>3932</v>
      </c>
      <c r="C1644" s="6" t="s">
        <v>3933</v>
      </c>
      <c r="D1644" s="6"/>
      <c r="E1644" s="6" t="s">
        <v>306</v>
      </c>
      <c r="F1644" s="3">
        <v>2002</v>
      </c>
      <c r="G1644" s="6" t="s">
        <v>3934</v>
      </c>
    </row>
    <row r="1645" spans="1:7" x14ac:dyDescent="0.25">
      <c r="A1645" s="3" t="s">
        <v>245</v>
      </c>
      <c r="B1645" s="6" t="s">
        <v>3939</v>
      </c>
      <c r="C1645" s="6" t="s">
        <v>3940</v>
      </c>
      <c r="D1645" s="6" t="s">
        <v>416</v>
      </c>
      <c r="E1645" s="6" t="s">
        <v>306</v>
      </c>
      <c r="F1645" s="3">
        <v>2002</v>
      </c>
      <c r="G1645" s="6" t="s">
        <v>3941</v>
      </c>
    </row>
    <row r="1646" spans="1:7" x14ac:dyDescent="0.25">
      <c r="A1646" s="3" t="s">
        <v>52</v>
      </c>
      <c r="B1646" s="6" t="s">
        <v>3979</v>
      </c>
      <c r="C1646" s="6" t="s">
        <v>2180</v>
      </c>
      <c r="D1646" s="6" t="s">
        <v>3980</v>
      </c>
      <c r="E1646" s="6" t="s">
        <v>306</v>
      </c>
      <c r="F1646" s="3">
        <v>2003</v>
      </c>
      <c r="G1646" s="6" t="s">
        <v>3981</v>
      </c>
    </row>
    <row r="1647" spans="1:7" x14ac:dyDescent="0.25">
      <c r="A1647" s="3" t="s">
        <v>245</v>
      </c>
      <c r="B1647" s="6" t="s">
        <v>3399</v>
      </c>
      <c r="C1647" s="6" t="s">
        <v>1155</v>
      </c>
      <c r="D1647" s="6" t="s">
        <v>774</v>
      </c>
      <c r="E1647" s="6" t="s">
        <v>306</v>
      </c>
      <c r="F1647" s="3">
        <v>2003</v>
      </c>
      <c r="G1647" s="6" t="s">
        <v>4028</v>
      </c>
    </row>
    <row r="1648" spans="1:7" x14ac:dyDescent="0.25">
      <c r="A1648" s="3" t="s">
        <v>52</v>
      </c>
      <c r="B1648" s="6" t="s">
        <v>3815</v>
      </c>
      <c r="C1648" s="6" t="s">
        <v>409</v>
      </c>
      <c r="D1648" s="6" t="s">
        <v>774</v>
      </c>
      <c r="E1648" s="6" t="s">
        <v>306</v>
      </c>
      <c r="F1648" s="3">
        <v>2004</v>
      </c>
      <c r="G1648" s="6" t="s">
        <v>4051</v>
      </c>
    </row>
    <row r="1649" spans="1:7" x14ac:dyDescent="0.25">
      <c r="A1649" s="3" t="s">
        <v>52</v>
      </c>
      <c r="B1649" s="6" t="s">
        <v>4078</v>
      </c>
      <c r="C1649" s="6" t="s">
        <v>4079</v>
      </c>
      <c r="D1649" s="6" t="s">
        <v>487</v>
      </c>
      <c r="E1649" s="6" t="s">
        <v>306</v>
      </c>
      <c r="F1649" s="3">
        <v>2004</v>
      </c>
      <c r="G1649" s="6" t="s">
        <v>4080</v>
      </c>
    </row>
    <row r="1650" spans="1:7" x14ac:dyDescent="0.25">
      <c r="A1650" s="3" t="s">
        <v>52</v>
      </c>
      <c r="B1650" s="6" t="s">
        <v>869</v>
      </c>
      <c r="C1650" s="6" t="s">
        <v>4063</v>
      </c>
      <c r="D1650" s="6" t="s">
        <v>487</v>
      </c>
      <c r="E1650" s="6" t="s">
        <v>306</v>
      </c>
      <c r="F1650" s="3">
        <v>2004</v>
      </c>
      <c r="G1650" s="6" t="s">
        <v>4119</v>
      </c>
    </row>
    <row r="1651" spans="1:7" x14ac:dyDescent="0.25">
      <c r="A1651" s="3" t="s">
        <v>52</v>
      </c>
      <c r="B1651" s="6" t="s">
        <v>4284</v>
      </c>
      <c r="C1651" s="6" t="s">
        <v>3578</v>
      </c>
      <c r="D1651" s="6" t="s">
        <v>594</v>
      </c>
      <c r="E1651" s="6" t="s">
        <v>306</v>
      </c>
      <c r="F1651" s="3">
        <v>2006</v>
      </c>
      <c r="G1651" s="6" t="s">
        <v>4285</v>
      </c>
    </row>
    <row r="1652" spans="1:7" x14ac:dyDescent="0.25">
      <c r="A1652" s="3" t="s">
        <v>245</v>
      </c>
      <c r="B1652" s="6" t="s">
        <v>12</v>
      </c>
      <c r="C1652" s="6" t="s">
        <v>3774</v>
      </c>
      <c r="D1652" s="6" t="s">
        <v>553</v>
      </c>
      <c r="E1652" s="6" t="s">
        <v>306</v>
      </c>
      <c r="F1652" s="3">
        <v>2008</v>
      </c>
      <c r="G1652" s="6" t="s">
        <v>4484</v>
      </c>
    </row>
    <row r="1653" spans="1:7" x14ac:dyDescent="0.25">
      <c r="A1653" s="3" t="s">
        <v>52</v>
      </c>
      <c r="B1653" s="6" t="s">
        <v>4532</v>
      </c>
      <c r="C1653" s="6" t="s">
        <v>2554</v>
      </c>
      <c r="D1653" s="6" t="s">
        <v>1211</v>
      </c>
      <c r="E1653" s="6" t="s">
        <v>306</v>
      </c>
      <c r="F1653" s="3">
        <v>2009</v>
      </c>
      <c r="G1653" s="6" t="s">
        <v>4533</v>
      </c>
    </row>
    <row r="1654" spans="1:7" x14ac:dyDescent="0.25">
      <c r="A1654" s="3" t="s">
        <v>245</v>
      </c>
      <c r="B1654" s="6" t="s">
        <v>3414</v>
      </c>
      <c r="C1654" s="6" t="s">
        <v>3415</v>
      </c>
      <c r="D1654" s="6" t="s">
        <v>466</v>
      </c>
      <c r="E1654" s="6" t="s">
        <v>306</v>
      </c>
      <c r="F1654" s="3">
        <v>2010</v>
      </c>
      <c r="G1654" s="6" t="s">
        <v>4629</v>
      </c>
    </row>
    <row r="1655" spans="1:7" x14ac:dyDescent="0.25">
      <c r="A1655" s="3" t="s">
        <v>52</v>
      </c>
      <c r="B1655" s="6" t="s">
        <v>4630</v>
      </c>
      <c r="C1655" s="6" t="s">
        <v>3917</v>
      </c>
      <c r="D1655" s="6" t="s">
        <v>487</v>
      </c>
      <c r="E1655" s="6" t="s">
        <v>306</v>
      </c>
      <c r="F1655" s="3">
        <v>2011</v>
      </c>
      <c r="G1655" s="6" t="s">
        <v>4631</v>
      </c>
    </row>
    <row r="1656" spans="1:7" x14ac:dyDescent="0.25">
      <c r="A1656" s="30" t="s">
        <v>52</v>
      </c>
      <c r="B1656" s="31" t="s">
        <v>5167</v>
      </c>
      <c r="C1656" s="32" t="s">
        <v>5168</v>
      </c>
      <c r="D1656" s="32"/>
      <c r="E1656" s="32" t="s">
        <v>306</v>
      </c>
      <c r="F1656" s="30">
        <v>2017</v>
      </c>
      <c r="G1656" s="23" t="s">
        <v>5169</v>
      </c>
    </row>
    <row r="1657" spans="1:7" x14ac:dyDescent="0.25">
      <c r="A1657" s="3" t="s">
        <v>52</v>
      </c>
      <c r="B1657" s="6" t="s">
        <v>4084</v>
      </c>
      <c r="C1657" s="6" t="s">
        <v>4085</v>
      </c>
      <c r="D1657" s="6" t="s">
        <v>435</v>
      </c>
      <c r="E1657" s="6" t="s">
        <v>4086</v>
      </c>
      <c r="F1657" s="3">
        <v>2004</v>
      </c>
      <c r="G1657" s="6" t="s">
        <v>4087</v>
      </c>
    </row>
    <row r="1658" spans="1:7" x14ac:dyDescent="0.25">
      <c r="A1658" s="3"/>
      <c r="B1658" s="6"/>
      <c r="C1658" s="6"/>
      <c r="D1658" s="6"/>
      <c r="E1658" s="6"/>
      <c r="F1658" s="3"/>
      <c r="G1658" s="6"/>
    </row>
    <row r="1659" spans="1:7" x14ac:dyDescent="0.25">
      <c r="A1659" s="3" t="s">
        <v>245</v>
      </c>
      <c r="B1659" s="6" t="s">
        <v>628</v>
      </c>
      <c r="C1659" s="6" t="s">
        <v>229</v>
      </c>
      <c r="D1659" s="6" t="s">
        <v>251</v>
      </c>
      <c r="E1659" s="6" t="s">
        <v>941</v>
      </c>
      <c r="F1659" s="3">
        <v>1977</v>
      </c>
      <c r="G1659" s="6" t="s">
        <v>1642</v>
      </c>
    </row>
    <row r="1660" spans="1:7" x14ac:dyDescent="0.25">
      <c r="A1660" s="3" t="s">
        <v>245</v>
      </c>
      <c r="B1660" s="6" t="s">
        <v>1645</v>
      </c>
      <c r="C1660" s="6" t="s">
        <v>1646</v>
      </c>
      <c r="D1660" s="6" t="s">
        <v>1647</v>
      </c>
      <c r="E1660" s="6" t="s">
        <v>941</v>
      </c>
      <c r="F1660" s="3">
        <v>1977</v>
      </c>
      <c r="G1660" s="6" t="s">
        <v>1648</v>
      </c>
    </row>
    <row r="1661" spans="1:7" x14ac:dyDescent="0.25">
      <c r="A1661" s="3" t="s">
        <v>52</v>
      </c>
      <c r="B1661" s="6" t="s">
        <v>1676</v>
      </c>
      <c r="C1661" s="6" t="s">
        <v>46</v>
      </c>
      <c r="D1661" s="6" t="s">
        <v>109</v>
      </c>
      <c r="E1661" s="6" t="s">
        <v>941</v>
      </c>
      <c r="F1661" s="3">
        <v>1978</v>
      </c>
      <c r="G1661" s="6" t="s">
        <v>1677</v>
      </c>
    </row>
    <row r="1662" spans="1:7" x14ac:dyDescent="0.25">
      <c r="A1662" s="3" t="s">
        <v>52</v>
      </c>
      <c r="B1662" s="6" t="s">
        <v>1720</v>
      </c>
      <c r="C1662" s="6" t="s">
        <v>812</v>
      </c>
      <c r="D1662" s="6" t="s">
        <v>1721</v>
      </c>
      <c r="E1662" s="6" t="s">
        <v>941</v>
      </c>
      <c r="F1662" s="3">
        <v>1978</v>
      </c>
      <c r="G1662" s="6" t="s">
        <v>1722</v>
      </c>
    </row>
    <row r="1663" spans="1:7" x14ac:dyDescent="0.25">
      <c r="A1663" s="3" t="s">
        <v>52</v>
      </c>
      <c r="B1663" s="6" t="s">
        <v>1877</v>
      </c>
      <c r="C1663" s="6" t="s">
        <v>102</v>
      </c>
      <c r="D1663" s="6" t="s">
        <v>661</v>
      </c>
      <c r="E1663" s="6" t="s">
        <v>941</v>
      </c>
      <c r="F1663" s="3">
        <v>1980</v>
      </c>
      <c r="G1663" s="6" t="s">
        <v>1878</v>
      </c>
    </row>
    <row r="1664" spans="1:7" x14ac:dyDescent="0.25">
      <c r="A1664" s="3" t="s">
        <v>52</v>
      </c>
      <c r="B1664" s="6" t="s">
        <v>1895</v>
      </c>
      <c r="C1664" s="6" t="s">
        <v>581</v>
      </c>
      <c r="D1664" s="6" t="s">
        <v>1896</v>
      </c>
      <c r="E1664" s="6" t="s">
        <v>941</v>
      </c>
      <c r="F1664" s="3">
        <v>1980</v>
      </c>
      <c r="G1664" s="6" t="s">
        <v>1897</v>
      </c>
    </row>
    <row r="1665" spans="1:7" x14ac:dyDescent="0.25">
      <c r="A1665" s="3" t="s">
        <v>52</v>
      </c>
      <c r="B1665" s="6" t="s">
        <v>1926</v>
      </c>
      <c r="C1665" s="6" t="s">
        <v>1092</v>
      </c>
      <c r="D1665" s="6" t="s">
        <v>1927</v>
      </c>
      <c r="E1665" s="6" t="s">
        <v>941</v>
      </c>
      <c r="F1665" s="3">
        <v>1980</v>
      </c>
      <c r="G1665" s="6" t="s">
        <v>1928</v>
      </c>
    </row>
    <row r="1666" spans="1:7" x14ac:dyDescent="0.25">
      <c r="A1666" s="3" t="s">
        <v>52</v>
      </c>
      <c r="B1666" s="6" t="s">
        <v>1944</v>
      </c>
      <c r="C1666" s="11" t="s">
        <v>971</v>
      </c>
      <c r="D1666" s="6" t="s">
        <v>321</v>
      </c>
      <c r="E1666" s="6" t="s">
        <v>941</v>
      </c>
      <c r="F1666" s="3">
        <v>1980</v>
      </c>
      <c r="G1666" s="6" t="s">
        <v>1945</v>
      </c>
    </row>
    <row r="1667" spans="1:7" x14ac:dyDescent="0.25">
      <c r="A1667" s="3" t="s">
        <v>52</v>
      </c>
      <c r="B1667" s="6" t="s">
        <v>243</v>
      </c>
      <c r="C1667" s="6" t="s">
        <v>109</v>
      </c>
      <c r="D1667" s="6" t="s">
        <v>1961</v>
      </c>
      <c r="E1667" s="6" t="s">
        <v>941</v>
      </c>
      <c r="F1667" s="3">
        <v>1980</v>
      </c>
      <c r="G1667" s="6" t="s">
        <v>1962</v>
      </c>
    </row>
    <row r="1668" spans="1:7" x14ac:dyDescent="0.25">
      <c r="A1668" s="3" t="s">
        <v>52</v>
      </c>
      <c r="B1668" s="6" t="s">
        <v>1976</v>
      </c>
      <c r="C1668" s="6" t="s">
        <v>1977</v>
      </c>
      <c r="D1668" s="6" t="s">
        <v>520</v>
      </c>
      <c r="E1668" s="6" t="s">
        <v>941</v>
      </c>
      <c r="F1668" s="3">
        <v>1980</v>
      </c>
      <c r="G1668" s="6" t="s">
        <v>1978</v>
      </c>
    </row>
    <row r="1669" spans="1:7" x14ac:dyDescent="0.25">
      <c r="A1669" s="3" t="s">
        <v>52</v>
      </c>
      <c r="B1669" s="6" t="s">
        <v>2018</v>
      </c>
      <c r="C1669" s="11" t="s">
        <v>109</v>
      </c>
      <c r="D1669" s="11" t="s">
        <v>730</v>
      </c>
      <c r="E1669" s="11" t="s">
        <v>941</v>
      </c>
      <c r="F1669" s="3">
        <v>1981</v>
      </c>
      <c r="G1669" s="6" t="s">
        <v>2019</v>
      </c>
    </row>
    <row r="1670" spans="1:7" x14ac:dyDescent="0.25">
      <c r="A1670" s="3" t="s">
        <v>52</v>
      </c>
      <c r="B1670" s="22" t="s">
        <v>2130</v>
      </c>
      <c r="C1670" s="22" t="s">
        <v>2131</v>
      </c>
      <c r="D1670" s="18"/>
      <c r="E1670" s="18" t="s">
        <v>941</v>
      </c>
      <c r="F1670" s="3">
        <v>1982</v>
      </c>
      <c r="G1670" s="6" t="s">
        <v>2132</v>
      </c>
    </row>
    <row r="1671" spans="1:7" x14ac:dyDescent="0.25">
      <c r="A1671" s="3" t="s">
        <v>52</v>
      </c>
      <c r="B1671" s="18" t="s">
        <v>2162</v>
      </c>
      <c r="C1671" s="22" t="s">
        <v>309</v>
      </c>
      <c r="D1671" s="22" t="s">
        <v>882</v>
      </c>
      <c r="E1671" s="22" t="s">
        <v>941</v>
      </c>
      <c r="F1671" s="3">
        <v>1982</v>
      </c>
      <c r="G1671" s="6" t="s">
        <v>2163</v>
      </c>
    </row>
    <row r="1672" spans="1:7" x14ac:dyDescent="0.25">
      <c r="A1672" s="3" t="s">
        <v>245</v>
      </c>
      <c r="B1672" s="6" t="s">
        <v>2188</v>
      </c>
      <c r="C1672" s="6" t="s">
        <v>2189</v>
      </c>
      <c r="D1672" s="6"/>
      <c r="E1672" s="6" t="s">
        <v>941</v>
      </c>
      <c r="F1672" s="3">
        <v>1982</v>
      </c>
      <c r="G1672" s="6" t="s">
        <v>2190</v>
      </c>
    </row>
    <row r="1673" spans="1:7" x14ac:dyDescent="0.25">
      <c r="A1673" s="3" t="s">
        <v>52</v>
      </c>
      <c r="B1673" s="18" t="s">
        <v>2347</v>
      </c>
      <c r="C1673" s="22" t="s">
        <v>1502</v>
      </c>
      <c r="D1673" s="22" t="s">
        <v>812</v>
      </c>
      <c r="E1673" s="22" t="s">
        <v>941</v>
      </c>
      <c r="F1673" s="3">
        <v>1984</v>
      </c>
      <c r="G1673" s="6" t="s">
        <v>2348</v>
      </c>
    </row>
    <row r="1674" spans="1:7" x14ac:dyDescent="0.25">
      <c r="A1674" s="3" t="s">
        <v>52</v>
      </c>
      <c r="B1674" s="18" t="s">
        <v>2632</v>
      </c>
      <c r="C1674" s="22" t="s">
        <v>507</v>
      </c>
      <c r="D1674" s="22" t="s">
        <v>520</v>
      </c>
      <c r="E1674" s="22" t="s">
        <v>941</v>
      </c>
      <c r="F1674" s="3">
        <v>1987</v>
      </c>
      <c r="G1674" s="6" t="s">
        <v>2633</v>
      </c>
    </row>
    <row r="1675" spans="1:7" x14ac:dyDescent="0.25">
      <c r="A1675" s="3" t="s">
        <v>52</v>
      </c>
      <c r="B1675" s="18" t="s">
        <v>2753</v>
      </c>
      <c r="C1675" s="22" t="s">
        <v>2131</v>
      </c>
      <c r="D1675" s="22" t="s">
        <v>339</v>
      </c>
      <c r="E1675" s="22" t="s">
        <v>941</v>
      </c>
      <c r="F1675" s="3">
        <v>1989</v>
      </c>
      <c r="G1675" s="6" t="s">
        <v>2754</v>
      </c>
    </row>
    <row r="1676" spans="1:7" x14ac:dyDescent="0.25">
      <c r="A1676" s="3" t="s">
        <v>52</v>
      </c>
      <c r="B1676" s="18" t="s">
        <v>2673</v>
      </c>
      <c r="C1676" s="22" t="s">
        <v>2508</v>
      </c>
      <c r="D1676" s="22" t="s">
        <v>130</v>
      </c>
      <c r="E1676" s="22" t="s">
        <v>941</v>
      </c>
      <c r="F1676" s="3">
        <v>1990</v>
      </c>
      <c r="G1676" s="6" t="s">
        <v>2816</v>
      </c>
    </row>
    <row r="1677" spans="1:7" ht="30" x14ac:dyDescent="0.25">
      <c r="A1677" s="3" t="s">
        <v>245</v>
      </c>
      <c r="B1677" s="22" t="s">
        <v>3005</v>
      </c>
      <c r="C1677" s="22" t="s">
        <v>3006</v>
      </c>
      <c r="D1677" s="18"/>
      <c r="E1677" s="18" t="s">
        <v>941</v>
      </c>
      <c r="F1677" s="3">
        <v>1992</v>
      </c>
      <c r="G1677" s="6" t="s">
        <v>3007</v>
      </c>
    </row>
    <row r="1678" spans="1:7" x14ac:dyDescent="0.25">
      <c r="A1678" s="3" t="s">
        <v>52</v>
      </c>
      <c r="B1678" s="6" t="s">
        <v>1812</v>
      </c>
      <c r="C1678" s="6" t="s">
        <v>581</v>
      </c>
      <c r="D1678" s="6" t="s">
        <v>882</v>
      </c>
      <c r="E1678" s="6" t="s">
        <v>941</v>
      </c>
      <c r="F1678" s="3">
        <v>2000</v>
      </c>
      <c r="G1678" s="6" t="s">
        <v>3691</v>
      </c>
    </row>
    <row r="1679" spans="1:7" x14ac:dyDescent="0.25">
      <c r="A1679" s="3"/>
      <c r="B1679" s="6"/>
      <c r="C1679" s="6"/>
      <c r="D1679" s="6"/>
      <c r="E1679" s="6"/>
      <c r="F1679" s="3"/>
      <c r="G1679" s="6"/>
    </row>
    <row r="1680" spans="1:7" x14ac:dyDescent="0.25">
      <c r="A1680" s="3" t="s">
        <v>52</v>
      </c>
      <c r="B1680" s="6" t="s">
        <v>1802</v>
      </c>
      <c r="C1680" s="6" t="s">
        <v>20</v>
      </c>
      <c r="D1680" s="6" t="s">
        <v>1803</v>
      </c>
      <c r="E1680" s="6" t="s">
        <v>1804</v>
      </c>
      <c r="F1680" s="3">
        <v>1979</v>
      </c>
      <c r="G1680" s="6" t="s">
        <v>1805</v>
      </c>
    </row>
    <row r="1682" spans="1:7" x14ac:dyDescent="0.25">
      <c r="A1682" s="30" t="s">
        <v>52</v>
      </c>
      <c r="B1682" s="31" t="s">
        <v>5240</v>
      </c>
      <c r="C1682" s="32" t="s">
        <v>5241</v>
      </c>
      <c r="D1682" s="32" t="s">
        <v>932</v>
      </c>
      <c r="E1682" s="32" t="s">
        <v>5242</v>
      </c>
      <c r="F1682" s="30">
        <v>2018</v>
      </c>
      <c r="G1682" s="23" t="s">
        <v>5243</v>
      </c>
    </row>
    <row r="1683" spans="1:7" x14ac:dyDescent="0.25">
      <c r="A1683" s="30" t="s">
        <v>52</v>
      </c>
      <c r="B1683" s="31" t="s">
        <v>5250</v>
      </c>
      <c r="C1683" s="32" t="s">
        <v>1706</v>
      </c>
      <c r="D1683" s="32" t="s">
        <v>76</v>
      </c>
      <c r="E1683" s="32" t="s">
        <v>5242</v>
      </c>
      <c r="F1683" s="30">
        <v>2018</v>
      </c>
      <c r="G1683" s="23" t="s">
        <v>5251</v>
      </c>
    </row>
    <row r="1684" spans="1:7" ht="15.75" x14ac:dyDescent="0.25">
      <c r="A1684" s="35" t="s">
        <v>52</v>
      </c>
      <c r="B1684" s="36" t="s">
        <v>5324</v>
      </c>
      <c r="C1684" s="36" t="s">
        <v>5325</v>
      </c>
      <c r="D1684" s="36" t="s">
        <v>5326</v>
      </c>
      <c r="E1684" s="36" t="s">
        <v>5242</v>
      </c>
      <c r="F1684" s="35">
        <v>2019</v>
      </c>
      <c r="G1684" s="12" t="s">
        <v>5327</v>
      </c>
    </row>
    <row r="1685" spans="1:7" ht="15.75" x14ac:dyDescent="0.25">
      <c r="A1685" s="35"/>
      <c r="B1685" s="36"/>
      <c r="C1685" s="36"/>
      <c r="D1685" s="36"/>
      <c r="E1685" s="36"/>
      <c r="F1685" s="35"/>
      <c r="G1685" s="12"/>
    </row>
    <row r="1686" spans="1:7" x14ac:dyDescent="0.25">
      <c r="A1686" s="3" t="s">
        <v>52</v>
      </c>
      <c r="B1686" s="6" t="s">
        <v>981</v>
      </c>
      <c r="C1686" s="6" t="s">
        <v>4593</v>
      </c>
      <c r="D1686" s="6"/>
      <c r="E1686" s="6" t="s">
        <v>4594</v>
      </c>
      <c r="F1686" s="3">
        <v>2010</v>
      </c>
      <c r="G1686" s="6" t="s">
        <v>4595</v>
      </c>
    </row>
    <row r="1687" spans="1:7" x14ac:dyDescent="0.25">
      <c r="A1687" s="3" t="s">
        <v>52</v>
      </c>
      <c r="B1687" s="6" t="s">
        <v>4607</v>
      </c>
      <c r="C1687" s="6" t="s">
        <v>1585</v>
      </c>
      <c r="D1687" s="6" t="s">
        <v>1192</v>
      </c>
      <c r="E1687" s="6" t="s">
        <v>4594</v>
      </c>
      <c r="F1687" s="3">
        <v>2010</v>
      </c>
      <c r="G1687" s="6" t="s">
        <v>4608</v>
      </c>
    </row>
    <row r="1688" spans="1:7" x14ac:dyDescent="0.25">
      <c r="A1688" s="3" t="s">
        <v>52</v>
      </c>
      <c r="B1688" s="6" t="s">
        <v>3013</v>
      </c>
      <c r="C1688" s="6" t="s">
        <v>4637</v>
      </c>
      <c r="D1688" s="6" t="s">
        <v>4638</v>
      </c>
      <c r="E1688" s="6" t="s">
        <v>4594</v>
      </c>
      <c r="F1688" s="3">
        <v>2011</v>
      </c>
      <c r="G1688" s="6" t="s">
        <v>4639</v>
      </c>
    </row>
    <row r="1689" spans="1:7" x14ac:dyDescent="0.25">
      <c r="A1689" s="3" t="s">
        <v>52</v>
      </c>
      <c r="B1689" s="6" t="s">
        <v>4685</v>
      </c>
      <c r="C1689" s="6" t="s">
        <v>4686</v>
      </c>
      <c r="D1689" s="6"/>
      <c r="E1689" s="6" t="s">
        <v>4594</v>
      </c>
      <c r="F1689" s="3">
        <v>2011</v>
      </c>
      <c r="G1689" s="6" t="s">
        <v>4687</v>
      </c>
    </row>
    <row r="1690" spans="1:7" x14ac:dyDescent="0.25">
      <c r="A1690" s="3" t="s">
        <v>52</v>
      </c>
      <c r="B1690" s="22" t="s">
        <v>4930</v>
      </c>
      <c r="C1690" s="6" t="s">
        <v>4931</v>
      </c>
      <c r="D1690" s="6"/>
      <c r="E1690" s="6" t="s">
        <v>4594</v>
      </c>
      <c r="F1690" s="3">
        <v>2013</v>
      </c>
      <c r="G1690" s="6" t="s">
        <v>4932</v>
      </c>
    </row>
    <row r="1691" spans="1:7" x14ac:dyDescent="0.25">
      <c r="A1691" s="3" t="s">
        <v>52</v>
      </c>
      <c r="B1691" s="22" t="s">
        <v>4933</v>
      </c>
      <c r="C1691" s="6" t="s">
        <v>109</v>
      </c>
      <c r="D1691" s="6" t="s">
        <v>4934</v>
      </c>
      <c r="E1691" s="6" t="s">
        <v>4594</v>
      </c>
      <c r="F1691" s="3">
        <v>2013</v>
      </c>
      <c r="G1691" s="6" t="s">
        <v>4935</v>
      </c>
    </row>
    <row r="1692" spans="1:7" x14ac:dyDescent="0.25">
      <c r="A1692" s="3" t="s">
        <v>52</v>
      </c>
      <c r="B1692" s="22" t="s">
        <v>2332</v>
      </c>
      <c r="C1692" s="6" t="s">
        <v>4936</v>
      </c>
      <c r="D1692" s="6"/>
      <c r="E1692" s="6" t="s">
        <v>4594</v>
      </c>
      <c r="F1692" s="3">
        <v>2013</v>
      </c>
      <c r="G1692" s="6" t="s">
        <v>4937</v>
      </c>
    </row>
    <row r="1693" spans="1:7" x14ac:dyDescent="0.25">
      <c r="A1693" s="34" t="s">
        <v>52</v>
      </c>
      <c r="B1693" s="31" t="s">
        <v>5074</v>
      </c>
      <c r="C1693" s="32" t="s">
        <v>5075</v>
      </c>
      <c r="D1693" s="32"/>
      <c r="E1693" s="32" t="s">
        <v>4594</v>
      </c>
      <c r="F1693" s="30">
        <v>2015</v>
      </c>
      <c r="G1693" s="23" t="s">
        <v>5076</v>
      </c>
    </row>
    <row r="1694" spans="1:7" x14ac:dyDescent="0.25">
      <c r="A1694" s="30" t="s">
        <v>52</v>
      </c>
      <c r="B1694" s="31" t="s">
        <v>745</v>
      </c>
      <c r="C1694" s="32" t="s">
        <v>5115</v>
      </c>
      <c r="D1694" s="32"/>
      <c r="E1694" s="32" t="s">
        <v>4594</v>
      </c>
      <c r="F1694" s="30">
        <v>2016</v>
      </c>
      <c r="G1694" s="23" t="s">
        <v>5116</v>
      </c>
    </row>
    <row r="1695" spans="1:7" x14ac:dyDescent="0.25">
      <c r="A1695" s="30" t="s">
        <v>52</v>
      </c>
      <c r="B1695" s="31" t="s">
        <v>5134</v>
      </c>
      <c r="C1695" s="32" t="s">
        <v>380</v>
      </c>
      <c r="D1695" s="32"/>
      <c r="E1695" s="32" t="s">
        <v>4594</v>
      </c>
      <c r="F1695" s="30">
        <v>2016</v>
      </c>
      <c r="G1695" s="23" t="s">
        <v>5135</v>
      </c>
    </row>
    <row r="1696" spans="1:7" x14ac:dyDescent="0.25">
      <c r="A1696" s="30"/>
      <c r="B1696" s="31"/>
      <c r="C1696" s="32"/>
      <c r="D1696" s="32"/>
      <c r="E1696" s="32"/>
      <c r="F1696" s="30"/>
      <c r="G1696" s="23"/>
    </row>
    <row r="1697" spans="1:7" x14ac:dyDescent="0.25">
      <c r="A1697" s="3" t="s">
        <v>52</v>
      </c>
      <c r="B1697" s="18" t="s">
        <v>2449</v>
      </c>
      <c r="C1697" s="22" t="s">
        <v>594</v>
      </c>
      <c r="D1697" s="22" t="s">
        <v>2450</v>
      </c>
      <c r="E1697" s="22" t="s">
        <v>1846</v>
      </c>
      <c r="F1697" s="3">
        <v>1985</v>
      </c>
      <c r="G1697" s="6" t="s">
        <v>2451</v>
      </c>
    </row>
    <row r="1698" spans="1:7" x14ac:dyDescent="0.25">
      <c r="A1698" s="3" t="s">
        <v>245</v>
      </c>
      <c r="B1698" s="18" t="s">
        <v>810</v>
      </c>
      <c r="C1698" s="22" t="s">
        <v>2664</v>
      </c>
      <c r="D1698" s="22" t="s">
        <v>803</v>
      </c>
      <c r="E1698" s="22" t="s">
        <v>1846</v>
      </c>
      <c r="F1698" s="3">
        <v>1987</v>
      </c>
      <c r="G1698" s="6" t="s">
        <v>2665</v>
      </c>
    </row>
    <row r="1699" spans="1:7" x14ac:dyDescent="0.25">
      <c r="A1699" s="3" t="s">
        <v>52</v>
      </c>
      <c r="B1699" s="22" t="s">
        <v>2681</v>
      </c>
      <c r="C1699" s="22" t="s">
        <v>1707</v>
      </c>
      <c r="D1699" s="18"/>
      <c r="E1699" s="18" t="s">
        <v>1846</v>
      </c>
      <c r="F1699" s="3">
        <v>1988</v>
      </c>
      <c r="G1699" s="6" t="s">
        <v>2682</v>
      </c>
    </row>
    <row r="1700" spans="1:7" x14ac:dyDescent="0.25">
      <c r="A1700" s="3" t="s">
        <v>245</v>
      </c>
      <c r="B1700" s="18" t="s">
        <v>2729</v>
      </c>
      <c r="C1700" s="22" t="s">
        <v>2730</v>
      </c>
      <c r="D1700" s="22" t="s">
        <v>712</v>
      </c>
      <c r="E1700" s="22" t="s">
        <v>1846</v>
      </c>
      <c r="F1700" s="3">
        <v>1988</v>
      </c>
      <c r="G1700" s="6" t="s">
        <v>2731</v>
      </c>
    </row>
    <row r="1701" spans="1:7" x14ac:dyDescent="0.25">
      <c r="A1701" s="3" t="s">
        <v>52</v>
      </c>
      <c r="B1701" s="18" t="s">
        <v>2744</v>
      </c>
      <c r="C1701" s="22" t="s">
        <v>101</v>
      </c>
      <c r="D1701" s="22" t="s">
        <v>463</v>
      </c>
      <c r="E1701" s="22" t="s">
        <v>1846</v>
      </c>
      <c r="F1701" s="3">
        <v>1989</v>
      </c>
      <c r="G1701" s="6" t="s">
        <v>2745</v>
      </c>
    </row>
    <row r="1702" spans="1:7" x14ac:dyDescent="0.25">
      <c r="A1702" s="3" t="s">
        <v>52</v>
      </c>
      <c r="B1702" s="18" t="s">
        <v>2757</v>
      </c>
      <c r="C1702" s="22" t="s">
        <v>2107</v>
      </c>
      <c r="D1702" s="22" t="s">
        <v>882</v>
      </c>
      <c r="E1702" s="22" t="s">
        <v>1846</v>
      </c>
      <c r="F1702" s="3">
        <v>1989</v>
      </c>
      <c r="G1702" s="6" t="s">
        <v>2758</v>
      </c>
    </row>
    <row r="1703" spans="1:7" x14ac:dyDescent="0.25">
      <c r="A1703" s="3" t="s">
        <v>52</v>
      </c>
      <c r="B1703" s="18" t="s">
        <v>2824</v>
      </c>
      <c r="C1703" s="22" t="s">
        <v>2825</v>
      </c>
      <c r="D1703" s="22"/>
      <c r="E1703" s="22" t="s">
        <v>1846</v>
      </c>
      <c r="F1703" s="3">
        <v>1990</v>
      </c>
      <c r="G1703" s="6" t="s">
        <v>2826</v>
      </c>
    </row>
    <row r="1704" spans="1:7" x14ac:dyDescent="0.25">
      <c r="A1704" s="3" t="s">
        <v>52</v>
      </c>
      <c r="B1704" s="18" t="s">
        <v>2910</v>
      </c>
      <c r="C1704" s="22" t="s">
        <v>2911</v>
      </c>
      <c r="D1704" s="22" t="s">
        <v>1192</v>
      </c>
      <c r="E1704" s="22" t="s">
        <v>1846</v>
      </c>
      <c r="F1704" s="3">
        <v>1991</v>
      </c>
      <c r="G1704" s="6" t="s">
        <v>2912</v>
      </c>
    </row>
    <row r="1705" spans="1:7" x14ac:dyDescent="0.25">
      <c r="A1705" s="3" t="s">
        <v>52</v>
      </c>
      <c r="B1705" s="18" t="s">
        <v>196</v>
      </c>
      <c r="C1705" s="22" t="s">
        <v>2440</v>
      </c>
      <c r="D1705" s="22" t="s">
        <v>1425</v>
      </c>
      <c r="E1705" s="22" t="s">
        <v>1846</v>
      </c>
      <c r="F1705" s="3">
        <v>1991</v>
      </c>
      <c r="G1705" s="6" t="s">
        <v>2922</v>
      </c>
    </row>
    <row r="1706" spans="1:7" x14ac:dyDescent="0.25">
      <c r="A1706" s="3" t="s">
        <v>52</v>
      </c>
      <c r="B1706" s="22" t="s">
        <v>105</v>
      </c>
      <c r="C1706" s="22" t="s">
        <v>1707</v>
      </c>
      <c r="D1706" s="18"/>
      <c r="E1706" s="18" t="s">
        <v>1846</v>
      </c>
      <c r="F1706" s="3">
        <v>1992</v>
      </c>
      <c r="G1706" s="6" t="s">
        <v>2969</v>
      </c>
    </row>
    <row r="1707" spans="1:7" x14ac:dyDescent="0.25">
      <c r="A1707" s="3" t="s">
        <v>245</v>
      </c>
      <c r="B1707" s="18" t="s">
        <v>3036</v>
      </c>
      <c r="C1707" s="22" t="s">
        <v>3037</v>
      </c>
      <c r="D1707" s="22" t="s">
        <v>17</v>
      </c>
      <c r="E1707" s="22" t="s">
        <v>1846</v>
      </c>
      <c r="F1707" s="3">
        <v>1992</v>
      </c>
      <c r="G1707" s="6" t="s">
        <v>3038</v>
      </c>
    </row>
    <row r="1708" spans="1:7" x14ac:dyDescent="0.25">
      <c r="A1708" s="3" t="s">
        <v>52</v>
      </c>
      <c r="B1708" s="6" t="s">
        <v>3073</v>
      </c>
      <c r="C1708" s="6" t="s">
        <v>812</v>
      </c>
      <c r="D1708" s="6" t="s">
        <v>882</v>
      </c>
      <c r="E1708" s="6" t="s">
        <v>1846</v>
      </c>
      <c r="F1708" s="3">
        <v>1993</v>
      </c>
      <c r="G1708" s="6" t="s">
        <v>3074</v>
      </c>
    </row>
    <row r="1709" spans="1:7" x14ac:dyDescent="0.25">
      <c r="A1709" s="3" t="s">
        <v>52</v>
      </c>
      <c r="B1709" s="6" t="s">
        <v>3080</v>
      </c>
      <c r="C1709" s="6" t="s">
        <v>3081</v>
      </c>
      <c r="D1709" s="6" t="s">
        <v>3082</v>
      </c>
      <c r="E1709" s="6" t="s">
        <v>1846</v>
      </c>
      <c r="F1709" s="3">
        <v>1993</v>
      </c>
      <c r="G1709" s="6" t="s">
        <v>3083</v>
      </c>
    </row>
    <row r="1710" spans="1:7" x14ac:dyDescent="0.25">
      <c r="A1710" s="3" t="s">
        <v>52</v>
      </c>
      <c r="B1710" s="6" t="s">
        <v>1048</v>
      </c>
      <c r="C1710" s="6" t="s">
        <v>191</v>
      </c>
      <c r="D1710" s="6" t="s">
        <v>113</v>
      </c>
      <c r="E1710" s="6" t="s">
        <v>1846</v>
      </c>
      <c r="F1710" s="3">
        <v>1995</v>
      </c>
      <c r="G1710" s="6" t="s">
        <v>3279</v>
      </c>
    </row>
    <row r="1711" spans="1:7" x14ac:dyDescent="0.25">
      <c r="A1711" s="3" t="s">
        <v>245</v>
      </c>
      <c r="B1711" s="6" t="s">
        <v>3644</v>
      </c>
      <c r="C1711" s="6" t="s">
        <v>1562</v>
      </c>
      <c r="D1711" s="6" t="s">
        <v>774</v>
      </c>
      <c r="E1711" s="6" t="s">
        <v>1846</v>
      </c>
      <c r="F1711" s="3">
        <v>1999</v>
      </c>
      <c r="G1711" s="6" t="s">
        <v>3645</v>
      </c>
    </row>
    <row r="1712" spans="1:7" x14ac:dyDescent="0.25">
      <c r="A1712" s="3" t="s">
        <v>52</v>
      </c>
      <c r="B1712" s="6" t="s">
        <v>1252</v>
      </c>
      <c r="C1712" s="6" t="s">
        <v>3689</v>
      </c>
      <c r="D1712" s="6" t="s">
        <v>466</v>
      </c>
      <c r="E1712" s="6" t="s">
        <v>1846</v>
      </c>
      <c r="F1712" s="3">
        <v>2000</v>
      </c>
      <c r="G1712" s="6" t="s">
        <v>3690</v>
      </c>
    </row>
    <row r="1713" spans="1:7" x14ac:dyDescent="0.25">
      <c r="A1713" s="3" t="s">
        <v>52</v>
      </c>
      <c r="B1713" s="6" t="s">
        <v>2072</v>
      </c>
      <c r="C1713" s="6" t="s">
        <v>2822</v>
      </c>
      <c r="D1713" s="6" t="s">
        <v>774</v>
      </c>
      <c r="E1713" s="6" t="s">
        <v>1846</v>
      </c>
      <c r="F1713" s="3">
        <v>2001</v>
      </c>
      <c r="G1713" s="6" t="s">
        <v>3770</v>
      </c>
    </row>
    <row r="1714" spans="1:7" x14ac:dyDescent="0.25">
      <c r="A1714" s="3" t="s">
        <v>52</v>
      </c>
      <c r="B1714" s="6" t="s">
        <v>3210</v>
      </c>
      <c r="C1714" s="6" t="s">
        <v>3269</v>
      </c>
      <c r="D1714" s="6" t="s">
        <v>774</v>
      </c>
      <c r="E1714" s="6" t="s">
        <v>1846</v>
      </c>
      <c r="F1714" s="3">
        <v>2001</v>
      </c>
      <c r="G1714" s="6" t="s">
        <v>3806</v>
      </c>
    </row>
    <row r="1715" spans="1:7" x14ac:dyDescent="0.25">
      <c r="A1715" s="3" t="s">
        <v>245</v>
      </c>
      <c r="B1715" s="6" t="s">
        <v>3929</v>
      </c>
      <c r="C1715" s="6" t="s">
        <v>239</v>
      </c>
      <c r="D1715" s="6" t="s">
        <v>487</v>
      </c>
      <c r="E1715" s="6" t="s">
        <v>1846</v>
      </c>
      <c r="F1715" s="3">
        <v>2002</v>
      </c>
      <c r="G1715" s="6" t="s">
        <v>3930</v>
      </c>
    </row>
    <row r="1716" spans="1:7" x14ac:dyDescent="0.25">
      <c r="A1716" s="3" t="s">
        <v>52</v>
      </c>
      <c r="B1716" s="6" t="s">
        <v>4170</v>
      </c>
      <c r="C1716" s="6" t="s">
        <v>4171</v>
      </c>
      <c r="D1716" s="6" t="s">
        <v>463</v>
      </c>
      <c r="E1716" s="6" t="s">
        <v>1846</v>
      </c>
      <c r="F1716" s="3">
        <v>2005</v>
      </c>
      <c r="G1716" s="6" t="s">
        <v>4172</v>
      </c>
    </row>
    <row r="1717" spans="1:7" x14ac:dyDescent="0.25">
      <c r="A1717" s="3" t="s">
        <v>52</v>
      </c>
      <c r="B1717" s="6" t="s">
        <v>454</v>
      </c>
      <c r="C1717" s="6" t="s">
        <v>20</v>
      </c>
      <c r="D1717" s="6" t="s">
        <v>882</v>
      </c>
      <c r="E1717" s="6" t="s">
        <v>1846</v>
      </c>
      <c r="F1717" s="3">
        <v>2005</v>
      </c>
      <c r="G1717" s="6" t="s">
        <v>4204</v>
      </c>
    </row>
    <row r="1718" spans="1:7" x14ac:dyDescent="0.25">
      <c r="A1718" s="3" t="s">
        <v>52</v>
      </c>
      <c r="B1718" s="6" t="s">
        <v>4536</v>
      </c>
      <c r="C1718" s="6" t="s">
        <v>3112</v>
      </c>
      <c r="D1718" s="6" t="s">
        <v>882</v>
      </c>
      <c r="E1718" s="6" t="s">
        <v>1846</v>
      </c>
      <c r="F1718" s="3">
        <v>2009</v>
      </c>
      <c r="G1718" s="6" t="s">
        <v>4537</v>
      </c>
    </row>
    <row r="1719" spans="1:7" x14ac:dyDescent="0.25">
      <c r="A1719" s="3" t="s">
        <v>52</v>
      </c>
      <c r="B1719" s="6" t="s">
        <v>4564</v>
      </c>
      <c r="C1719" s="6" t="s">
        <v>109</v>
      </c>
      <c r="D1719" s="6" t="s">
        <v>1163</v>
      </c>
      <c r="E1719" s="6" t="s">
        <v>1846</v>
      </c>
      <c r="F1719" s="3">
        <v>2010</v>
      </c>
      <c r="G1719" s="6" t="s">
        <v>4565</v>
      </c>
    </row>
    <row r="1720" spans="1:7" x14ac:dyDescent="0.25">
      <c r="A1720" s="3" t="s">
        <v>52</v>
      </c>
      <c r="B1720" s="6" t="s">
        <v>4690</v>
      </c>
      <c r="C1720" s="6" t="s">
        <v>3966</v>
      </c>
      <c r="D1720" s="6" t="s">
        <v>4691</v>
      </c>
      <c r="E1720" s="6" t="s">
        <v>1846</v>
      </c>
      <c r="F1720" s="3">
        <v>2011</v>
      </c>
      <c r="G1720" s="6" t="s">
        <v>4692</v>
      </c>
    </row>
    <row r="1721" spans="1:7" x14ac:dyDescent="0.25">
      <c r="A1721" s="3"/>
      <c r="B1721" s="6"/>
      <c r="C1721" s="6"/>
      <c r="D1721" s="6"/>
      <c r="E1721" s="6"/>
      <c r="F1721" s="3"/>
      <c r="G1721" s="6"/>
    </row>
    <row r="1722" spans="1:7" x14ac:dyDescent="0.25">
      <c r="A1722" s="3" t="s">
        <v>52</v>
      </c>
      <c r="B1722" s="6" t="s">
        <v>782</v>
      </c>
      <c r="C1722" s="6" t="s">
        <v>3585</v>
      </c>
      <c r="D1722" s="6" t="s">
        <v>3586</v>
      </c>
      <c r="E1722" s="6" t="s">
        <v>2761</v>
      </c>
      <c r="F1722" s="3">
        <v>1999</v>
      </c>
      <c r="G1722" s="6" t="s">
        <v>3587</v>
      </c>
    </row>
    <row r="1723" spans="1:7" x14ac:dyDescent="0.25">
      <c r="A1723" s="3" t="s">
        <v>52</v>
      </c>
      <c r="B1723" s="6" t="s">
        <v>3747</v>
      </c>
      <c r="C1723" s="6" t="s">
        <v>3620</v>
      </c>
      <c r="D1723" s="6" t="s">
        <v>3699</v>
      </c>
      <c r="E1723" s="6" t="s">
        <v>2761</v>
      </c>
      <c r="F1723" s="3">
        <v>2001</v>
      </c>
      <c r="G1723" s="6" t="s">
        <v>3748</v>
      </c>
    </row>
    <row r="1724" spans="1:7" x14ac:dyDescent="0.25">
      <c r="A1724" s="3" t="s">
        <v>52</v>
      </c>
      <c r="B1724" s="6" t="s">
        <v>3845</v>
      </c>
      <c r="C1724" s="6" t="s">
        <v>2613</v>
      </c>
      <c r="D1724" s="6" t="s">
        <v>774</v>
      </c>
      <c r="E1724" s="6" t="s">
        <v>2761</v>
      </c>
      <c r="F1724" s="3">
        <v>2002</v>
      </c>
      <c r="G1724" s="6" t="s">
        <v>3846</v>
      </c>
    </row>
    <row r="1725" spans="1:7" x14ac:dyDescent="0.25">
      <c r="A1725" s="3" t="s">
        <v>52</v>
      </c>
      <c r="B1725" s="6" t="s">
        <v>3868</v>
      </c>
      <c r="C1725" s="6" t="s">
        <v>3491</v>
      </c>
      <c r="D1725" s="6" t="s">
        <v>3869</v>
      </c>
      <c r="E1725" s="6" t="s">
        <v>2761</v>
      </c>
      <c r="F1725" s="3">
        <v>2002</v>
      </c>
      <c r="G1725" s="6" t="s">
        <v>3870</v>
      </c>
    </row>
    <row r="1726" spans="1:7" x14ac:dyDescent="0.25">
      <c r="A1726" s="3" t="s">
        <v>52</v>
      </c>
      <c r="B1726" s="6" t="s">
        <v>3883</v>
      </c>
      <c r="C1726" s="6" t="s">
        <v>3884</v>
      </c>
      <c r="D1726" s="6" t="s">
        <v>17</v>
      </c>
      <c r="E1726" s="6" t="s">
        <v>2761</v>
      </c>
      <c r="F1726" s="3">
        <v>2002</v>
      </c>
      <c r="G1726" s="6" t="s">
        <v>3885</v>
      </c>
    </row>
    <row r="1727" spans="1:7" x14ac:dyDescent="0.25">
      <c r="A1727" s="3" t="s">
        <v>52</v>
      </c>
      <c r="B1727" s="6" t="s">
        <v>3956</v>
      </c>
      <c r="C1727" s="6" t="s">
        <v>321</v>
      </c>
      <c r="D1727" s="6" t="s">
        <v>572</v>
      </c>
      <c r="E1727" s="6" t="s">
        <v>2761</v>
      </c>
      <c r="F1727" s="3">
        <v>2003</v>
      </c>
      <c r="G1727" s="6" t="s">
        <v>3957</v>
      </c>
    </row>
    <row r="1728" spans="1:7" x14ac:dyDescent="0.25">
      <c r="A1728" s="3" t="s">
        <v>245</v>
      </c>
      <c r="B1728" s="6" t="s">
        <v>4017</v>
      </c>
      <c r="C1728" s="6" t="s">
        <v>4018</v>
      </c>
      <c r="D1728" s="6" t="s">
        <v>1425</v>
      </c>
      <c r="E1728" s="6" t="s">
        <v>2761</v>
      </c>
      <c r="F1728" s="3">
        <v>2003</v>
      </c>
      <c r="G1728" s="6" t="s">
        <v>4019</v>
      </c>
    </row>
    <row r="1729" spans="1:7" x14ac:dyDescent="0.25">
      <c r="A1729" s="3" t="s">
        <v>52</v>
      </c>
      <c r="B1729" s="6" t="s">
        <v>4070</v>
      </c>
      <c r="C1729" s="6" t="s">
        <v>2575</v>
      </c>
      <c r="D1729" s="6" t="s">
        <v>882</v>
      </c>
      <c r="E1729" s="6" t="s">
        <v>2761</v>
      </c>
      <c r="F1729" s="3">
        <v>2004</v>
      </c>
      <c r="G1729" s="6" t="s">
        <v>4071</v>
      </c>
    </row>
    <row r="1730" spans="1:7" x14ac:dyDescent="0.25">
      <c r="A1730" s="3" t="s">
        <v>52</v>
      </c>
      <c r="B1730" s="6" t="s">
        <v>661</v>
      </c>
      <c r="C1730" s="6" t="s">
        <v>3585</v>
      </c>
      <c r="D1730" s="6" t="s">
        <v>168</v>
      </c>
      <c r="E1730" s="6" t="s">
        <v>2761</v>
      </c>
      <c r="F1730" s="3">
        <v>2004</v>
      </c>
      <c r="G1730" s="6" t="s">
        <v>4140</v>
      </c>
    </row>
    <row r="1731" spans="1:7" x14ac:dyDescent="0.25">
      <c r="A1731" s="3" t="s">
        <v>52</v>
      </c>
      <c r="B1731" s="6" t="s">
        <v>4166</v>
      </c>
      <c r="C1731" s="6" t="s">
        <v>3112</v>
      </c>
      <c r="D1731" s="6" t="s">
        <v>3351</v>
      </c>
      <c r="E1731" s="6" t="s">
        <v>2761</v>
      </c>
      <c r="F1731" s="3">
        <v>2005</v>
      </c>
      <c r="G1731" s="6" t="s">
        <v>4167</v>
      </c>
    </row>
    <row r="1732" spans="1:7" x14ac:dyDescent="0.25">
      <c r="A1732" s="3" t="s">
        <v>52</v>
      </c>
      <c r="B1732" s="6" t="s">
        <v>613</v>
      </c>
      <c r="C1732" s="6" t="s">
        <v>869</v>
      </c>
      <c r="D1732" s="6" t="s">
        <v>101</v>
      </c>
      <c r="E1732" s="6" t="s">
        <v>2761</v>
      </c>
      <c r="F1732" s="3">
        <v>2005</v>
      </c>
      <c r="G1732" s="6" t="s">
        <v>4191</v>
      </c>
    </row>
    <row r="1733" spans="1:7" x14ac:dyDescent="0.25">
      <c r="A1733" s="3" t="s">
        <v>52</v>
      </c>
      <c r="B1733" s="6" t="s">
        <v>594</v>
      </c>
      <c r="C1733" s="6" t="s">
        <v>4222</v>
      </c>
      <c r="D1733" s="6"/>
      <c r="E1733" s="6" t="s">
        <v>2761</v>
      </c>
      <c r="F1733" s="3">
        <v>2005</v>
      </c>
      <c r="G1733" s="6" t="s">
        <v>4223</v>
      </c>
    </row>
    <row r="1734" spans="1:7" x14ac:dyDescent="0.25">
      <c r="A1734" s="3" t="s">
        <v>52</v>
      </c>
      <c r="B1734" s="6" t="s">
        <v>3301</v>
      </c>
      <c r="C1734" s="6" t="s">
        <v>4294</v>
      </c>
      <c r="D1734" s="6"/>
      <c r="E1734" s="6" t="s">
        <v>2761</v>
      </c>
      <c r="F1734" s="3">
        <v>2006</v>
      </c>
      <c r="G1734" s="6" t="s">
        <v>4295</v>
      </c>
    </row>
    <row r="1735" spans="1:7" x14ac:dyDescent="0.25">
      <c r="A1735" s="3" t="s">
        <v>52</v>
      </c>
      <c r="B1735" s="6" t="s">
        <v>4304</v>
      </c>
      <c r="C1735" s="6" t="s">
        <v>4246</v>
      </c>
      <c r="D1735" s="6" t="s">
        <v>4305</v>
      </c>
      <c r="E1735" s="6" t="s">
        <v>2761</v>
      </c>
      <c r="F1735" s="3">
        <v>2006</v>
      </c>
      <c r="G1735" s="6" t="s">
        <v>4306</v>
      </c>
    </row>
    <row r="1736" spans="1:7" x14ac:dyDescent="0.25">
      <c r="A1736" s="3" t="s">
        <v>245</v>
      </c>
      <c r="B1736" s="6" t="s">
        <v>4313</v>
      </c>
      <c r="C1736" s="6" t="s">
        <v>4314</v>
      </c>
      <c r="D1736" s="6" t="s">
        <v>2778</v>
      </c>
      <c r="E1736" s="6" t="s">
        <v>2761</v>
      </c>
      <c r="F1736" s="3">
        <v>2006</v>
      </c>
      <c r="G1736" s="6" t="s">
        <v>4315</v>
      </c>
    </row>
    <row r="1737" spans="1:7" x14ac:dyDescent="0.25">
      <c r="A1737" s="3" t="s">
        <v>52</v>
      </c>
      <c r="B1737" s="6" t="s">
        <v>477</v>
      </c>
      <c r="C1737" s="6" t="s">
        <v>3586</v>
      </c>
      <c r="D1737" s="6" t="s">
        <v>4320</v>
      </c>
      <c r="E1737" s="6" t="s">
        <v>2761</v>
      </c>
      <c r="F1737" s="3">
        <v>2007</v>
      </c>
      <c r="G1737" s="6" t="s">
        <v>4321</v>
      </c>
    </row>
    <row r="1738" spans="1:7" x14ac:dyDescent="0.25">
      <c r="A1738" s="3" t="s">
        <v>52</v>
      </c>
      <c r="B1738" s="6" t="s">
        <v>1344</v>
      </c>
      <c r="C1738" s="6" t="s">
        <v>4388</v>
      </c>
      <c r="D1738" s="6"/>
      <c r="E1738" s="6" t="s">
        <v>2761</v>
      </c>
      <c r="F1738" s="3">
        <v>2007</v>
      </c>
      <c r="G1738" s="6" t="s">
        <v>4389</v>
      </c>
    </row>
    <row r="1739" spans="1:7" x14ac:dyDescent="0.25">
      <c r="A1739" s="3" t="s">
        <v>52</v>
      </c>
      <c r="B1739" s="6" t="s">
        <v>4425</v>
      </c>
      <c r="C1739" s="6" t="s">
        <v>774</v>
      </c>
      <c r="D1739" s="6" t="s">
        <v>4426</v>
      </c>
      <c r="E1739" s="6" t="s">
        <v>2761</v>
      </c>
      <c r="F1739" s="3">
        <v>2008</v>
      </c>
      <c r="G1739" s="6" t="s">
        <v>4427</v>
      </c>
    </row>
    <row r="1740" spans="1:7" x14ac:dyDescent="0.25">
      <c r="A1740" s="3" t="s">
        <v>52</v>
      </c>
      <c r="B1740" s="6" t="s">
        <v>323</v>
      </c>
      <c r="C1740" s="6" t="s">
        <v>4465</v>
      </c>
      <c r="D1740" s="6" t="s">
        <v>2116</v>
      </c>
      <c r="E1740" s="6" t="s">
        <v>2761</v>
      </c>
      <c r="F1740" s="3">
        <v>2008</v>
      </c>
      <c r="G1740" s="6" t="s">
        <v>4466</v>
      </c>
    </row>
    <row r="1741" spans="1:7" x14ac:dyDescent="0.25">
      <c r="A1741" s="3" t="s">
        <v>245</v>
      </c>
      <c r="B1741" s="6" t="s">
        <v>3466</v>
      </c>
      <c r="C1741" s="6" t="s">
        <v>3467</v>
      </c>
      <c r="D1741" s="6" t="s">
        <v>1192</v>
      </c>
      <c r="E1741" s="6" t="s">
        <v>2761</v>
      </c>
      <c r="F1741" s="3">
        <v>2008</v>
      </c>
      <c r="G1741" s="6" t="s">
        <v>4496</v>
      </c>
    </row>
    <row r="1742" spans="1:7" x14ac:dyDescent="0.25">
      <c r="A1742" s="3" t="s">
        <v>52</v>
      </c>
      <c r="B1742" s="6" t="s">
        <v>4569</v>
      </c>
      <c r="C1742" s="6" t="s">
        <v>3585</v>
      </c>
      <c r="D1742" s="6" t="s">
        <v>553</v>
      </c>
      <c r="E1742" s="6" t="s">
        <v>2761</v>
      </c>
      <c r="F1742" s="3">
        <v>2010</v>
      </c>
      <c r="G1742" s="6" t="s">
        <v>4570</v>
      </c>
    </row>
    <row r="1743" spans="1:7" x14ac:dyDescent="0.25">
      <c r="A1743" s="3" t="s">
        <v>52</v>
      </c>
      <c r="B1743" s="6" t="s">
        <v>3058</v>
      </c>
      <c r="C1743" s="6" t="s">
        <v>4467</v>
      </c>
      <c r="D1743" s="6"/>
      <c r="E1743" s="6" t="s">
        <v>2761</v>
      </c>
      <c r="F1743" s="3">
        <v>2010</v>
      </c>
      <c r="G1743" s="6" t="s">
        <v>4575</v>
      </c>
    </row>
    <row r="1744" spans="1:7" x14ac:dyDescent="0.25">
      <c r="A1744" s="3" t="s">
        <v>245</v>
      </c>
      <c r="B1744" s="6" t="s">
        <v>4166</v>
      </c>
      <c r="C1744" s="6" t="s">
        <v>3112</v>
      </c>
      <c r="D1744" s="6" t="s">
        <v>3351</v>
      </c>
      <c r="E1744" s="6" t="s">
        <v>2761</v>
      </c>
      <c r="F1744" s="3">
        <v>2011</v>
      </c>
      <c r="G1744" s="6" t="s">
        <v>4710</v>
      </c>
    </row>
    <row r="1745" spans="1:7" x14ac:dyDescent="0.25">
      <c r="A1745" s="3" t="s">
        <v>245</v>
      </c>
      <c r="B1745" s="6" t="s">
        <v>4304</v>
      </c>
      <c r="C1745" s="6" t="s">
        <v>4246</v>
      </c>
      <c r="D1745" s="6" t="s">
        <v>4305</v>
      </c>
      <c r="E1745" s="6" t="s">
        <v>2761</v>
      </c>
      <c r="F1745" s="3">
        <v>2011</v>
      </c>
      <c r="G1745" s="6" t="s">
        <v>4733</v>
      </c>
    </row>
    <row r="1746" spans="1:7" x14ac:dyDescent="0.25">
      <c r="A1746" s="3" t="s">
        <v>52</v>
      </c>
      <c r="B1746" s="22" t="s">
        <v>1100</v>
      </c>
      <c r="C1746" s="6" t="s">
        <v>3351</v>
      </c>
      <c r="D1746" s="6" t="s">
        <v>4788</v>
      </c>
      <c r="E1746" s="6" t="s">
        <v>2761</v>
      </c>
      <c r="F1746" s="3">
        <v>2012</v>
      </c>
      <c r="G1746" s="6" t="s">
        <v>4789</v>
      </c>
    </row>
    <row r="1747" spans="1:7" x14ac:dyDescent="0.25">
      <c r="A1747" s="3" t="s">
        <v>52</v>
      </c>
      <c r="B1747" s="22" t="s">
        <v>1080</v>
      </c>
      <c r="C1747" s="6" t="s">
        <v>4855</v>
      </c>
      <c r="D1747" s="6" t="s">
        <v>1359</v>
      </c>
      <c r="E1747" s="6" t="s">
        <v>2761</v>
      </c>
      <c r="F1747" s="3">
        <v>2013</v>
      </c>
      <c r="G1747" s="6" t="s">
        <v>4856</v>
      </c>
    </row>
    <row r="1748" spans="1:7" x14ac:dyDescent="0.25">
      <c r="A1748" s="3" t="s">
        <v>52</v>
      </c>
      <c r="B1748" s="22" t="s">
        <v>893</v>
      </c>
      <c r="C1748" s="6" t="s">
        <v>1502</v>
      </c>
      <c r="D1748" s="6" t="s">
        <v>4908</v>
      </c>
      <c r="E1748" s="6" t="s">
        <v>2761</v>
      </c>
      <c r="F1748" s="3">
        <v>2013</v>
      </c>
      <c r="G1748" s="6" t="s">
        <v>4909</v>
      </c>
    </row>
    <row r="1749" spans="1:7" x14ac:dyDescent="0.25">
      <c r="A1749" s="30" t="s">
        <v>52</v>
      </c>
      <c r="B1749" s="32" t="s">
        <v>3595</v>
      </c>
      <c r="C1749" s="32" t="s">
        <v>409</v>
      </c>
      <c r="D1749" s="32"/>
      <c r="E1749" s="32" t="s">
        <v>2761</v>
      </c>
      <c r="F1749" s="30">
        <v>2015</v>
      </c>
      <c r="G1749" s="12" t="s">
        <v>5027</v>
      </c>
    </row>
    <row r="1750" spans="1:7" x14ac:dyDescent="0.25">
      <c r="A1750" s="30" t="s">
        <v>52</v>
      </c>
      <c r="B1750" s="31" t="s">
        <v>5028</v>
      </c>
      <c r="C1750" s="32" t="s">
        <v>3591</v>
      </c>
      <c r="D1750" s="32"/>
      <c r="E1750" s="32" t="s">
        <v>2761</v>
      </c>
      <c r="F1750" s="30">
        <v>2015</v>
      </c>
      <c r="G1750" s="23" t="s">
        <v>5029</v>
      </c>
    </row>
    <row r="1751" spans="1:7" x14ac:dyDescent="0.25">
      <c r="A1751" s="30" t="s">
        <v>52</v>
      </c>
      <c r="B1751" s="31" t="s">
        <v>106</v>
      </c>
      <c r="C1751" s="32" t="s">
        <v>4246</v>
      </c>
      <c r="D1751" s="32" t="s">
        <v>882</v>
      </c>
      <c r="E1751" s="32" t="s">
        <v>2761</v>
      </c>
      <c r="F1751" s="30">
        <v>2015</v>
      </c>
      <c r="G1751" s="12" t="s">
        <v>5030</v>
      </c>
    </row>
    <row r="1752" spans="1:7" x14ac:dyDescent="0.25">
      <c r="A1752" s="30" t="s">
        <v>52</v>
      </c>
      <c r="B1752" s="31" t="s">
        <v>5065</v>
      </c>
      <c r="C1752" s="32" t="s">
        <v>5066</v>
      </c>
      <c r="D1752" s="32" t="s">
        <v>5067</v>
      </c>
      <c r="E1752" s="32" t="s">
        <v>2761</v>
      </c>
      <c r="F1752" s="30">
        <v>2015</v>
      </c>
      <c r="G1752" s="23" t="s">
        <v>5068</v>
      </c>
    </row>
    <row r="1753" spans="1:7" x14ac:dyDescent="0.25">
      <c r="A1753" s="30" t="s">
        <v>52</v>
      </c>
      <c r="B1753" s="31" t="s">
        <v>238</v>
      </c>
      <c r="C1753" s="32" t="s">
        <v>3603</v>
      </c>
      <c r="D1753" s="32"/>
      <c r="E1753" s="32" t="s">
        <v>2761</v>
      </c>
      <c r="F1753" s="30">
        <v>2016</v>
      </c>
      <c r="G1753" s="23" t="s">
        <v>5114</v>
      </c>
    </row>
    <row r="1754" spans="1:7" x14ac:dyDescent="0.25">
      <c r="A1754" s="30"/>
      <c r="B1754" s="31"/>
      <c r="C1754" s="32"/>
      <c r="D1754" s="32"/>
      <c r="E1754" s="32"/>
      <c r="F1754" s="30"/>
      <c r="G1754" s="23"/>
    </row>
    <row r="1755" spans="1:7" x14ac:dyDescent="0.25">
      <c r="A1755" s="24" t="s">
        <v>52</v>
      </c>
      <c r="B1755" s="25" t="s">
        <v>932</v>
      </c>
      <c r="C1755" s="26" t="s">
        <v>28</v>
      </c>
      <c r="D1755" s="26" t="s">
        <v>417</v>
      </c>
      <c r="E1755" s="26" t="s">
        <v>4994</v>
      </c>
      <c r="F1755" s="24">
        <v>2014</v>
      </c>
      <c r="G1755" s="27" t="s">
        <v>4995</v>
      </c>
    </row>
    <row r="1756" spans="1:7" x14ac:dyDescent="0.25">
      <c r="A1756" s="30" t="s">
        <v>52</v>
      </c>
      <c r="B1756" s="31" t="s">
        <v>5131</v>
      </c>
      <c r="C1756" s="32" t="s">
        <v>5132</v>
      </c>
      <c r="D1756" s="32"/>
      <c r="E1756" s="32" t="s">
        <v>4994</v>
      </c>
      <c r="F1756" s="30">
        <v>2016</v>
      </c>
      <c r="G1756" s="23" t="s">
        <v>5133</v>
      </c>
    </row>
    <row r="1757" spans="1:7" x14ac:dyDescent="0.25">
      <c r="A1757" s="30" t="s">
        <v>245</v>
      </c>
      <c r="B1757" s="31" t="s">
        <v>5206</v>
      </c>
      <c r="C1757" s="32" t="s">
        <v>28</v>
      </c>
      <c r="D1757" s="32"/>
      <c r="E1757" s="32" t="s">
        <v>4994</v>
      </c>
      <c r="F1757" s="30">
        <v>2017</v>
      </c>
      <c r="G1757" s="23" t="s">
        <v>5207</v>
      </c>
    </row>
    <row r="1758" spans="1:7" x14ac:dyDescent="0.25">
      <c r="A1758" s="30" t="s">
        <v>52</v>
      </c>
      <c r="B1758" s="31" t="s">
        <v>2871</v>
      </c>
      <c r="C1758" s="32" t="s">
        <v>3884</v>
      </c>
      <c r="D1758" s="32"/>
      <c r="E1758" s="32" t="s">
        <v>4994</v>
      </c>
      <c r="F1758" s="30">
        <v>2018</v>
      </c>
      <c r="G1758" s="23" t="s">
        <v>5225</v>
      </c>
    </row>
    <row r="1759" spans="1:7" ht="30" x14ac:dyDescent="0.25">
      <c r="A1759" s="30" t="s">
        <v>52</v>
      </c>
      <c r="B1759" s="31" t="s">
        <v>5263</v>
      </c>
      <c r="C1759" s="32" t="s">
        <v>2289</v>
      </c>
      <c r="D1759" s="32"/>
      <c r="E1759" s="32" t="s">
        <v>4994</v>
      </c>
      <c r="F1759" s="30">
        <v>2018</v>
      </c>
      <c r="G1759" s="12" t="s">
        <v>5264</v>
      </c>
    </row>
    <row r="1760" spans="1:7" x14ac:dyDescent="0.25">
      <c r="A1760" s="34" t="s">
        <v>52</v>
      </c>
      <c r="B1760" s="31" t="s">
        <v>5268</v>
      </c>
      <c r="C1760" s="32" t="s">
        <v>2352</v>
      </c>
      <c r="D1760" s="32" t="s">
        <v>5269</v>
      </c>
      <c r="E1760" s="32" t="s">
        <v>5270</v>
      </c>
      <c r="F1760" s="30">
        <v>2018</v>
      </c>
      <c r="G1760" s="23" t="s">
        <v>5271</v>
      </c>
    </row>
    <row r="1761" spans="1:7" x14ac:dyDescent="0.25">
      <c r="A1761" s="34"/>
      <c r="B1761" s="31"/>
      <c r="C1761" s="32"/>
      <c r="D1761" s="32"/>
      <c r="E1761" s="32"/>
      <c r="F1761" s="30"/>
      <c r="G1761" s="23"/>
    </row>
    <row r="1762" spans="1:7" x14ac:dyDescent="0.25">
      <c r="A1762" s="3" t="s">
        <v>79</v>
      </c>
      <c r="B1762" s="18" t="s">
        <v>476</v>
      </c>
      <c r="C1762" s="6" t="s">
        <v>20</v>
      </c>
      <c r="D1762" s="6" t="s">
        <v>477</v>
      </c>
      <c r="E1762" s="6" t="s">
        <v>478</v>
      </c>
      <c r="F1762" s="3">
        <v>1952</v>
      </c>
      <c r="G1762" s="6" t="s">
        <v>479</v>
      </c>
    </row>
    <row r="1763" spans="1:7" x14ac:dyDescent="0.25">
      <c r="A1763" s="3" t="s">
        <v>79</v>
      </c>
      <c r="B1763" s="18" t="s">
        <v>492</v>
      </c>
      <c r="C1763" s="6" t="s">
        <v>493</v>
      </c>
      <c r="D1763" s="6"/>
      <c r="E1763" s="6" t="s">
        <v>478</v>
      </c>
      <c r="F1763" s="3">
        <v>1952</v>
      </c>
      <c r="G1763" s="6" t="s">
        <v>494</v>
      </c>
    </row>
    <row r="1764" spans="1:7" x14ac:dyDescent="0.25">
      <c r="A1764" s="3" t="s">
        <v>79</v>
      </c>
      <c r="B1764" s="6" t="s">
        <v>959</v>
      </c>
      <c r="C1764" s="6" t="s">
        <v>960</v>
      </c>
      <c r="D1764" s="6" t="s">
        <v>961</v>
      </c>
      <c r="E1764" s="6" t="s">
        <v>478</v>
      </c>
      <c r="F1764" s="3">
        <v>1967</v>
      </c>
      <c r="G1764" s="6" t="s">
        <v>962</v>
      </c>
    </row>
    <row r="1765" spans="1:7" x14ac:dyDescent="0.25">
      <c r="A1765" s="3" t="s">
        <v>79</v>
      </c>
      <c r="B1765" s="6" t="s">
        <v>315</v>
      </c>
      <c r="C1765" s="6" t="s">
        <v>316</v>
      </c>
      <c r="D1765" s="6"/>
      <c r="E1765" s="6" t="s">
        <v>243</v>
      </c>
      <c r="F1765" s="3">
        <v>1946</v>
      </c>
      <c r="G1765" s="6" t="s">
        <v>317</v>
      </c>
    </row>
    <row r="1766" spans="1:7" x14ac:dyDescent="0.25">
      <c r="A1766" s="3" t="s">
        <v>79</v>
      </c>
      <c r="B1766" s="6" t="s">
        <v>9</v>
      </c>
      <c r="C1766" s="6" t="s">
        <v>102</v>
      </c>
      <c r="D1766" s="6" t="s">
        <v>347</v>
      </c>
      <c r="E1766" s="6" t="s">
        <v>243</v>
      </c>
      <c r="F1766" s="3">
        <v>1947</v>
      </c>
      <c r="G1766" s="6" t="s">
        <v>348</v>
      </c>
    </row>
    <row r="1767" spans="1:7" x14ac:dyDescent="0.25">
      <c r="A1767" s="3" t="s">
        <v>79</v>
      </c>
      <c r="B1767" s="6" t="s">
        <v>353</v>
      </c>
      <c r="C1767" s="6" t="s">
        <v>20</v>
      </c>
      <c r="D1767" s="6" t="s">
        <v>272</v>
      </c>
      <c r="E1767" s="6" t="s">
        <v>243</v>
      </c>
      <c r="F1767" s="3">
        <v>1947</v>
      </c>
      <c r="G1767" s="6" t="s">
        <v>354</v>
      </c>
    </row>
    <row r="1768" spans="1:7" x14ac:dyDescent="0.25">
      <c r="A1768" s="3" t="s">
        <v>79</v>
      </c>
      <c r="B1768" s="6" t="s">
        <v>368</v>
      </c>
      <c r="C1768" s="6" t="s">
        <v>239</v>
      </c>
      <c r="D1768" s="6" t="s">
        <v>369</v>
      </c>
      <c r="E1768" s="6" t="s">
        <v>243</v>
      </c>
      <c r="F1768" s="3">
        <v>1948</v>
      </c>
      <c r="G1768" s="6" t="s">
        <v>370</v>
      </c>
    </row>
    <row r="1769" spans="1:7" x14ac:dyDescent="0.25">
      <c r="A1769" s="3" t="s">
        <v>79</v>
      </c>
      <c r="B1769" s="6" t="s">
        <v>371</v>
      </c>
      <c r="C1769" s="6" t="s">
        <v>102</v>
      </c>
      <c r="D1769" s="6" t="s">
        <v>372</v>
      </c>
      <c r="E1769" s="6" t="s">
        <v>243</v>
      </c>
      <c r="F1769" s="3"/>
      <c r="G1769" s="6"/>
    </row>
    <row r="1770" spans="1:7" x14ac:dyDescent="0.25">
      <c r="A1770" s="3" t="s">
        <v>79</v>
      </c>
      <c r="B1770" s="6" t="s">
        <v>408</v>
      </c>
      <c r="C1770" s="6" t="s">
        <v>409</v>
      </c>
      <c r="D1770" s="6" t="s">
        <v>410</v>
      </c>
      <c r="E1770" s="6" t="s">
        <v>243</v>
      </c>
      <c r="F1770" s="3">
        <v>1949</v>
      </c>
      <c r="G1770" s="6" t="s">
        <v>411</v>
      </c>
    </row>
    <row r="1771" spans="1:7" x14ac:dyDescent="0.25">
      <c r="A1771" s="3" t="s">
        <v>79</v>
      </c>
      <c r="B1771" s="6" t="s">
        <v>456</v>
      </c>
      <c r="C1771" s="6" t="s">
        <v>457</v>
      </c>
      <c r="D1771" s="6"/>
      <c r="E1771" s="6" t="s">
        <v>243</v>
      </c>
      <c r="F1771" s="3">
        <v>1950</v>
      </c>
      <c r="G1771" s="6" t="s">
        <v>458</v>
      </c>
    </row>
    <row r="1772" spans="1:7" x14ac:dyDescent="0.25">
      <c r="A1772" s="3" t="s">
        <v>245</v>
      </c>
      <c r="B1772" s="6" t="s">
        <v>580</v>
      </c>
      <c r="C1772" s="6" t="s">
        <v>109</v>
      </c>
      <c r="D1772" s="6" t="s">
        <v>581</v>
      </c>
      <c r="E1772" s="6" t="s">
        <v>243</v>
      </c>
      <c r="F1772" s="3">
        <v>1956</v>
      </c>
      <c r="G1772" s="6" t="s">
        <v>582</v>
      </c>
    </row>
    <row r="1773" spans="1:7" x14ac:dyDescent="0.25">
      <c r="A1773" s="3" t="s">
        <v>79</v>
      </c>
      <c r="B1773" s="6" t="s">
        <v>617</v>
      </c>
      <c r="C1773" s="6" t="s">
        <v>77</v>
      </c>
      <c r="D1773" s="6" t="s">
        <v>581</v>
      </c>
      <c r="E1773" s="6" t="s">
        <v>243</v>
      </c>
      <c r="F1773" s="3">
        <v>1958</v>
      </c>
      <c r="G1773" s="6" t="s">
        <v>618</v>
      </c>
    </row>
    <row r="1774" spans="1:7" x14ac:dyDescent="0.25">
      <c r="A1774" s="3" t="s">
        <v>79</v>
      </c>
      <c r="B1774" s="6" t="s">
        <v>692</v>
      </c>
      <c r="C1774" s="6" t="s">
        <v>658</v>
      </c>
      <c r="D1774" s="6" t="s">
        <v>520</v>
      </c>
      <c r="E1774" s="6" t="s">
        <v>243</v>
      </c>
      <c r="F1774" s="3">
        <v>1961</v>
      </c>
      <c r="G1774" s="6" t="s">
        <v>693</v>
      </c>
    </row>
    <row r="1775" spans="1:7" x14ac:dyDescent="0.25">
      <c r="A1775" s="3" t="s">
        <v>79</v>
      </c>
      <c r="B1775" s="6" t="s">
        <v>756</v>
      </c>
      <c r="C1775" s="6" t="s">
        <v>716</v>
      </c>
      <c r="D1775" s="6" t="s">
        <v>467</v>
      </c>
      <c r="E1775" s="6" t="s">
        <v>243</v>
      </c>
      <c r="F1775" s="3">
        <v>1962</v>
      </c>
      <c r="G1775" s="6" t="s">
        <v>757</v>
      </c>
    </row>
    <row r="1776" spans="1:7" x14ac:dyDescent="0.25">
      <c r="A1776" s="3" t="s">
        <v>79</v>
      </c>
      <c r="B1776" s="6" t="s">
        <v>398</v>
      </c>
      <c r="C1776" s="6" t="s">
        <v>399</v>
      </c>
      <c r="D1776" s="6"/>
      <c r="E1776" s="6" t="s">
        <v>400</v>
      </c>
      <c r="F1776" s="3">
        <v>1949</v>
      </c>
      <c r="G1776" s="6" t="str">
        <f>HYPERLINK("http://uwashingtonworldcatorgoffcampuslibwashingtonedu/title/use-of-plants-as-site-indicators-for-douglas-fir-in-coos-county-oregon-and-the-correlation-of-site-with-soil-properties/oclc/7327711&amp;referer=brief_results","The use of plants as site indicators for Douglas fir in Coos county, Oregon, and the correlation of site with soil properties")</f>
        <v>The use of plants as site indicators for Douglas fir in Coos county, Oregon, and the correlation of site with soil properties</v>
      </c>
    </row>
    <row r="1777" spans="1:7" x14ac:dyDescent="0.25">
      <c r="A1777" s="3"/>
      <c r="B1777" s="6"/>
      <c r="C1777" s="6"/>
      <c r="D1777" s="6"/>
      <c r="E1777" s="6"/>
      <c r="F1777" s="3"/>
      <c r="G1777" s="6"/>
    </row>
    <row r="1778" spans="1:7" x14ac:dyDescent="0.25">
      <c r="A1778" s="39" t="s">
        <v>245</v>
      </c>
      <c r="B1778" s="37" t="s">
        <v>745</v>
      </c>
      <c r="C1778" s="37" t="s">
        <v>5115</v>
      </c>
      <c r="D1778" s="37"/>
      <c r="E1778" s="37" t="s">
        <v>5388</v>
      </c>
      <c r="F1778" s="39">
        <v>2020</v>
      </c>
      <c r="G1778" s="12" t="s">
        <v>5389</v>
      </c>
    </row>
    <row r="1779" spans="1:7" x14ac:dyDescent="0.25">
      <c r="A1779" s="39"/>
      <c r="B1779" s="37"/>
      <c r="C1779" s="37"/>
      <c r="D1779" s="37"/>
      <c r="E1779" s="37"/>
      <c r="F1779" s="39"/>
      <c r="G1779" s="12"/>
    </row>
    <row r="1780" spans="1:7" x14ac:dyDescent="0.25">
      <c r="A1780" s="3" t="s">
        <v>52</v>
      </c>
      <c r="B1780" s="6" t="s">
        <v>1709</v>
      </c>
      <c r="C1780" s="6" t="s">
        <v>507</v>
      </c>
      <c r="D1780" s="6" t="s">
        <v>1710</v>
      </c>
      <c r="E1780" s="6" t="s">
        <v>1665</v>
      </c>
      <c r="F1780" s="3">
        <v>1978</v>
      </c>
      <c r="G1780" s="6" t="s">
        <v>1712</v>
      </c>
    </row>
    <row r="1781" spans="1:7" x14ac:dyDescent="0.25">
      <c r="A1781" s="3" t="s">
        <v>52</v>
      </c>
      <c r="B1781" s="6" t="s">
        <v>1664</v>
      </c>
      <c r="C1781" s="6" t="s">
        <v>1006</v>
      </c>
      <c r="D1781" s="6" t="s">
        <v>774</v>
      </c>
      <c r="E1781" s="6" t="s">
        <v>1665</v>
      </c>
      <c r="F1781" s="3">
        <v>1978</v>
      </c>
      <c r="G1781" s="6" t="s">
        <v>1666</v>
      </c>
    </row>
    <row r="1782" spans="1:7" x14ac:dyDescent="0.25">
      <c r="A1782" s="3" t="s">
        <v>245</v>
      </c>
      <c r="B1782" s="18" t="s">
        <v>2570</v>
      </c>
      <c r="C1782" s="22" t="s">
        <v>2571</v>
      </c>
      <c r="D1782" s="22"/>
      <c r="E1782" s="22" t="s">
        <v>1665</v>
      </c>
      <c r="F1782" s="3">
        <v>1986</v>
      </c>
      <c r="G1782" s="6" t="s">
        <v>2572</v>
      </c>
    </row>
    <row r="1783" spans="1:7" x14ac:dyDescent="0.25">
      <c r="A1783" s="3" t="s">
        <v>245</v>
      </c>
      <c r="B1783" s="18" t="s">
        <v>2579</v>
      </c>
      <c r="C1783" s="22" t="s">
        <v>2580</v>
      </c>
      <c r="D1783" s="22" t="s">
        <v>2581</v>
      </c>
      <c r="E1783" s="22" t="s">
        <v>1665</v>
      </c>
      <c r="F1783" s="3">
        <v>1986</v>
      </c>
      <c r="G1783" s="6" t="s">
        <v>2582</v>
      </c>
    </row>
    <row r="1784" spans="1:7" x14ac:dyDescent="0.25">
      <c r="A1784" s="3" t="s">
        <v>245</v>
      </c>
      <c r="B1784" s="22" t="s">
        <v>422</v>
      </c>
      <c r="C1784" s="22" t="s">
        <v>2876</v>
      </c>
      <c r="D1784" s="18"/>
      <c r="E1784" s="18" t="s">
        <v>1665</v>
      </c>
      <c r="F1784" s="3">
        <v>1990</v>
      </c>
      <c r="G1784" s="6" t="s">
        <v>2877</v>
      </c>
    </row>
    <row r="1785" spans="1:7" x14ac:dyDescent="0.25">
      <c r="A1785" s="3" t="s">
        <v>245</v>
      </c>
      <c r="B1785" s="6" t="s">
        <v>3239</v>
      </c>
      <c r="C1785" s="6" t="s">
        <v>20</v>
      </c>
      <c r="D1785" s="6" t="s">
        <v>466</v>
      </c>
      <c r="E1785" s="6" t="s">
        <v>1665</v>
      </c>
      <c r="F1785" s="3">
        <v>1994</v>
      </c>
      <c r="G1785" s="6" t="s">
        <v>3240</v>
      </c>
    </row>
    <row r="1786" spans="1:7" x14ac:dyDescent="0.25">
      <c r="A1786" s="3"/>
      <c r="B1786" s="6"/>
      <c r="C1786" s="6"/>
      <c r="D1786" s="6"/>
      <c r="E1786" s="6"/>
      <c r="F1786" s="3"/>
      <c r="G1786" s="6"/>
    </row>
    <row r="1787" spans="1:7" x14ac:dyDescent="0.25">
      <c r="A1787" s="3" t="s">
        <v>52</v>
      </c>
      <c r="B1787" s="6" t="s">
        <v>3580</v>
      </c>
      <c r="C1787" s="6" t="s">
        <v>2052</v>
      </c>
      <c r="D1787" s="6" t="s">
        <v>466</v>
      </c>
      <c r="E1787" s="6" t="s">
        <v>2325</v>
      </c>
      <c r="F1787" s="3">
        <v>1999</v>
      </c>
      <c r="G1787" s="6" t="s">
        <v>3581</v>
      </c>
    </row>
    <row r="1788" spans="1:7" x14ac:dyDescent="0.25">
      <c r="A1788" s="3" t="s">
        <v>52</v>
      </c>
      <c r="B1788" s="6" t="s">
        <v>1505</v>
      </c>
      <c r="C1788" s="6" t="s">
        <v>2962</v>
      </c>
      <c r="D1788" s="6" t="s">
        <v>463</v>
      </c>
      <c r="E1788" s="6" t="s">
        <v>2325</v>
      </c>
      <c r="F1788" s="3">
        <v>2000</v>
      </c>
      <c r="G1788" s="6" t="s">
        <v>3665</v>
      </c>
    </row>
    <row r="1789" spans="1:7" x14ac:dyDescent="0.25">
      <c r="A1789" s="3" t="s">
        <v>52</v>
      </c>
      <c r="B1789" s="6" t="s">
        <v>3776</v>
      </c>
      <c r="C1789" s="6" t="s">
        <v>2652</v>
      </c>
      <c r="D1789" s="6" t="s">
        <v>466</v>
      </c>
      <c r="E1789" s="6" t="s">
        <v>2325</v>
      </c>
      <c r="F1789" s="3">
        <v>2001</v>
      </c>
      <c r="G1789" s="6" t="s">
        <v>3777</v>
      </c>
    </row>
    <row r="1790" spans="1:7" x14ac:dyDescent="0.25">
      <c r="A1790" s="3" t="s">
        <v>52</v>
      </c>
      <c r="B1790" s="6" t="s">
        <v>3814</v>
      </c>
      <c r="C1790" s="6" t="s">
        <v>3710</v>
      </c>
      <c r="D1790" s="6" t="s">
        <v>3815</v>
      </c>
      <c r="E1790" s="6" t="s">
        <v>2325</v>
      </c>
      <c r="F1790" s="3">
        <v>2001</v>
      </c>
      <c r="G1790" s="6" t="s">
        <v>3816</v>
      </c>
    </row>
    <row r="1791" spans="1:7" x14ac:dyDescent="0.25">
      <c r="A1791" s="3" t="s">
        <v>52</v>
      </c>
      <c r="B1791" s="6" t="s">
        <v>3947</v>
      </c>
      <c r="C1791" s="6" t="s">
        <v>2325</v>
      </c>
      <c r="D1791" s="6"/>
      <c r="E1791" s="6" t="s">
        <v>2325</v>
      </c>
      <c r="F1791" s="3">
        <v>2003</v>
      </c>
      <c r="G1791" s="6" t="s">
        <v>3948</v>
      </c>
    </row>
    <row r="1792" spans="1:7" x14ac:dyDescent="0.25">
      <c r="A1792" s="3" t="s">
        <v>52</v>
      </c>
      <c r="B1792" s="6" t="s">
        <v>3970</v>
      </c>
      <c r="C1792" s="6" t="s">
        <v>3971</v>
      </c>
      <c r="D1792" s="6" t="s">
        <v>466</v>
      </c>
      <c r="E1792" s="6" t="s">
        <v>2325</v>
      </c>
      <c r="F1792" s="3">
        <v>2003</v>
      </c>
      <c r="G1792" s="6" t="s">
        <v>3972</v>
      </c>
    </row>
    <row r="1793" spans="1:7" x14ac:dyDescent="0.25">
      <c r="A1793" s="3" t="s">
        <v>52</v>
      </c>
      <c r="B1793" s="6" t="s">
        <v>3989</v>
      </c>
      <c r="C1793" s="6" t="s">
        <v>1707</v>
      </c>
      <c r="D1793" s="6" t="s">
        <v>553</v>
      </c>
      <c r="E1793" s="6" t="s">
        <v>2325</v>
      </c>
      <c r="F1793" s="3">
        <v>2003</v>
      </c>
      <c r="G1793" s="6" t="s">
        <v>3990</v>
      </c>
    </row>
    <row r="1794" spans="1:7" x14ac:dyDescent="0.25">
      <c r="A1794" s="3" t="s">
        <v>52</v>
      </c>
      <c r="B1794" s="6" t="s">
        <v>4058</v>
      </c>
      <c r="C1794" s="6" t="s">
        <v>4059</v>
      </c>
      <c r="D1794" s="6" t="s">
        <v>8</v>
      </c>
      <c r="E1794" s="6" t="s">
        <v>2325</v>
      </c>
      <c r="F1794" s="3">
        <v>2004</v>
      </c>
      <c r="G1794" s="6" t="s">
        <v>4060</v>
      </c>
    </row>
    <row r="1795" spans="1:7" x14ac:dyDescent="0.25">
      <c r="A1795" s="3" t="s">
        <v>52</v>
      </c>
      <c r="B1795" s="6" t="s">
        <v>412</v>
      </c>
      <c r="C1795" s="6" t="s">
        <v>2440</v>
      </c>
      <c r="D1795" s="6" t="s">
        <v>553</v>
      </c>
      <c r="E1795" s="6" t="s">
        <v>2325</v>
      </c>
      <c r="F1795" s="3">
        <v>2005</v>
      </c>
      <c r="G1795" s="6" t="s">
        <v>4208</v>
      </c>
    </row>
    <row r="1796" spans="1:7" x14ac:dyDescent="0.25">
      <c r="A1796" s="3" t="s">
        <v>52</v>
      </c>
      <c r="B1796" s="6" t="s">
        <v>1505</v>
      </c>
      <c r="C1796" s="6" t="s">
        <v>409</v>
      </c>
      <c r="D1796" s="6" t="s">
        <v>620</v>
      </c>
      <c r="E1796" s="6" t="s">
        <v>2325</v>
      </c>
      <c r="F1796" s="3">
        <v>2006</v>
      </c>
      <c r="G1796" s="6" t="s">
        <v>4275</v>
      </c>
    </row>
    <row r="1797" spans="1:7" x14ac:dyDescent="0.25">
      <c r="A1797" s="3" t="s">
        <v>52</v>
      </c>
      <c r="B1797" s="6" t="s">
        <v>628</v>
      </c>
      <c r="C1797" s="6" t="s">
        <v>4288</v>
      </c>
      <c r="D1797" s="6"/>
      <c r="E1797" s="6" t="s">
        <v>2325</v>
      </c>
      <c r="F1797" s="3">
        <v>2006</v>
      </c>
      <c r="G1797" s="6" t="s">
        <v>4289</v>
      </c>
    </row>
    <row r="1798" spans="1:7" x14ac:dyDescent="0.25">
      <c r="A1798" s="3" t="s">
        <v>52</v>
      </c>
      <c r="B1798" s="6" t="s">
        <v>3862</v>
      </c>
      <c r="C1798" s="6" t="s">
        <v>4339</v>
      </c>
      <c r="D1798" s="6" t="s">
        <v>4340</v>
      </c>
      <c r="E1798" s="6" t="s">
        <v>2325</v>
      </c>
      <c r="F1798" s="3">
        <v>2007</v>
      </c>
      <c r="G1798" s="6" t="s">
        <v>4341</v>
      </c>
    </row>
    <row r="1799" spans="1:7" x14ac:dyDescent="0.25">
      <c r="A1799" s="3" t="s">
        <v>52</v>
      </c>
      <c r="B1799" s="6" t="s">
        <v>4345</v>
      </c>
      <c r="C1799" s="6" t="s">
        <v>2150</v>
      </c>
      <c r="D1799" s="6" t="s">
        <v>1668</v>
      </c>
      <c r="E1799" s="6" t="s">
        <v>2325</v>
      </c>
      <c r="F1799" s="3">
        <v>2007</v>
      </c>
      <c r="G1799" s="6" t="s">
        <v>4346</v>
      </c>
    </row>
    <row r="1800" spans="1:7" x14ac:dyDescent="0.25">
      <c r="A1800" s="3" t="s">
        <v>52</v>
      </c>
      <c r="B1800" s="6" t="s">
        <v>4401</v>
      </c>
      <c r="C1800" s="6" t="s">
        <v>2882</v>
      </c>
      <c r="D1800" s="6" t="s">
        <v>417</v>
      </c>
      <c r="E1800" s="6" t="s">
        <v>2325</v>
      </c>
      <c r="F1800" s="3">
        <v>2007</v>
      </c>
      <c r="G1800" s="6" t="s">
        <v>4402</v>
      </c>
    </row>
    <row r="1801" spans="1:7" x14ac:dyDescent="0.25">
      <c r="A1801" s="3" t="s">
        <v>245</v>
      </c>
      <c r="B1801" s="6" t="s">
        <v>4420</v>
      </c>
      <c r="C1801" s="6" t="s">
        <v>1292</v>
      </c>
      <c r="D1801" s="6" t="s">
        <v>487</v>
      </c>
      <c r="E1801" s="6" t="s">
        <v>2325</v>
      </c>
      <c r="F1801" s="3">
        <v>2007</v>
      </c>
      <c r="G1801" s="6" t="s">
        <v>4421</v>
      </c>
    </row>
    <row r="1802" spans="1:7" x14ac:dyDescent="0.25">
      <c r="A1802" s="3" t="s">
        <v>52</v>
      </c>
      <c r="B1802" s="6" t="s">
        <v>4596</v>
      </c>
      <c r="C1802" s="6" t="s">
        <v>2526</v>
      </c>
      <c r="D1802" s="6"/>
      <c r="E1802" s="6" t="s">
        <v>2325</v>
      </c>
      <c r="F1802" s="3">
        <v>2010</v>
      </c>
      <c r="G1802" s="6" t="s">
        <v>4597</v>
      </c>
    </row>
    <row r="1803" spans="1:7" x14ac:dyDescent="0.25">
      <c r="A1803" s="3" t="s">
        <v>245</v>
      </c>
      <c r="B1803" s="6" t="s">
        <v>3199</v>
      </c>
      <c r="C1803" s="6" t="s">
        <v>1314</v>
      </c>
      <c r="D1803" s="6" t="s">
        <v>730</v>
      </c>
      <c r="E1803" s="6" t="s">
        <v>2325</v>
      </c>
      <c r="F1803" s="3">
        <v>2010</v>
      </c>
      <c r="G1803" s="6" t="s">
        <v>4623</v>
      </c>
    </row>
    <row r="1804" spans="1:7" x14ac:dyDescent="0.25">
      <c r="A1804" s="3" t="s">
        <v>52</v>
      </c>
      <c r="B1804" s="6" t="s">
        <v>4640</v>
      </c>
      <c r="C1804" s="6" t="s">
        <v>347</v>
      </c>
      <c r="D1804" s="6" t="s">
        <v>4641</v>
      </c>
      <c r="E1804" s="6" t="s">
        <v>2325</v>
      </c>
      <c r="F1804" s="3">
        <v>2011</v>
      </c>
      <c r="G1804" s="6" t="s">
        <v>4642</v>
      </c>
    </row>
    <row r="1805" spans="1:7" x14ac:dyDescent="0.25">
      <c r="A1805" s="3" t="s">
        <v>52</v>
      </c>
      <c r="B1805" s="6" t="s">
        <v>4643</v>
      </c>
      <c r="C1805" s="6" t="s">
        <v>4644</v>
      </c>
      <c r="D1805" s="6" t="s">
        <v>487</v>
      </c>
      <c r="E1805" s="6" t="s">
        <v>2325</v>
      </c>
      <c r="F1805" s="3">
        <v>2011</v>
      </c>
      <c r="G1805" s="6" t="s">
        <v>4645</v>
      </c>
    </row>
    <row r="1806" spans="1:7" x14ac:dyDescent="0.25">
      <c r="A1806" s="3" t="s">
        <v>52</v>
      </c>
      <c r="B1806" s="6" t="s">
        <v>4656</v>
      </c>
      <c r="C1806" s="6" t="s">
        <v>2125</v>
      </c>
      <c r="D1806" s="6" t="s">
        <v>4657</v>
      </c>
      <c r="E1806" s="6" t="s">
        <v>2325</v>
      </c>
      <c r="F1806" s="3">
        <v>2011</v>
      </c>
      <c r="G1806" s="6" t="s">
        <v>4658</v>
      </c>
    </row>
    <row r="1807" spans="1:7" x14ac:dyDescent="0.25">
      <c r="A1807" s="3" t="s">
        <v>52</v>
      </c>
      <c r="B1807" s="22" t="s">
        <v>4741</v>
      </c>
      <c r="C1807" s="6" t="s">
        <v>4742</v>
      </c>
      <c r="D1807" s="6" t="s">
        <v>3620</v>
      </c>
      <c r="E1807" s="6" t="s">
        <v>2325</v>
      </c>
      <c r="F1807" s="3">
        <v>2012</v>
      </c>
      <c r="G1807" s="6" t="s">
        <v>4743</v>
      </c>
    </row>
    <row r="1808" spans="1:7" x14ac:dyDescent="0.25">
      <c r="A1808" s="3" t="s">
        <v>52</v>
      </c>
      <c r="B1808" s="22" t="s">
        <v>4744</v>
      </c>
      <c r="C1808" s="6" t="s">
        <v>238</v>
      </c>
      <c r="D1808" s="6" t="s">
        <v>4745</v>
      </c>
      <c r="E1808" s="6" t="s">
        <v>2325</v>
      </c>
      <c r="F1808" s="3">
        <v>2012</v>
      </c>
      <c r="G1808" s="6" t="s">
        <v>4746</v>
      </c>
    </row>
    <row r="1809" spans="1:7" x14ac:dyDescent="0.25">
      <c r="A1809" s="3" t="s">
        <v>52</v>
      </c>
      <c r="B1809" s="22" t="s">
        <v>4905</v>
      </c>
      <c r="C1809" s="6" t="s">
        <v>4458</v>
      </c>
      <c r="D1809" s="6" t="s">
        <v>4906</v>
      </c>
      <c r="E1809" s="6" t="s">
        <v>2325</v>
      </c>
      <c r="F1809" s="3">
        <v>2013</v>
      </c>
      <c r="G1809" s="6" t="s">
        <v>4907</v>
      </c>
    </row>
    <row r="1810" spans="1:7" x14ac:dyDescent="0.25">
      <c r="A1810" s="24" t="s">
        <v>52</v>
      </c>
      <c r="B1810" s="25" t="s">
        <v>4991</v>
      </c>
      <c r="C1810" s="26" t="s">
        <v>1911</v>
      </c>
      <c r="D1810" s="26" t="s">
        <v>803</v>
      </c>
      <c r="E1810" s="26" t="s">
        <v>2325</v>
      </c>
      <c r="F1810" s="24">
        <v>2014</v>
      </c>
      <c r="G1810" s="27" t="s">
        <v>4992</v>
      </c>
    </row>
    <row r="1811" spans="1:7" x14ac:dyDescent="0.25">
      <c r="A1811" s="24" t="s">
        <v>52</v>
      </c>
      <c r="B1811" s="29" t="s">
        <v>5001</v>
      </c>
      <c r="C1811" s="26" t="s">
        <v>3730</v>
      </c>
      <c r="D1811" s="26"/>
      <c r="E1811" s="26" t="s">
        <v>2325</v>
      </c>
      <c r="F1811" s="24">
        <v>2014</v>
      </c>
      <c r="G1811" s="27" t="s">
        <v>5002</v>
      </c>
    </row>
    <row r="1812" spans="1:7" x14ac:dyDescent="0.25">
      <c r="A1812" s="24" t="s">
        <v>52</v>
      </c>
      <c r="B1812" s="25" t="s">
        <v>5003</v>
      </c>
      <c r="C1812" s="26" t="s">
        <v>4458</v>
      </c>
      <c r="D1812" s="26" t="s">
        <v>5004</v>
      </c>
      <c r="E1812" s="26" t="s">
        <v>2325</v>
      </c>
      <c r="F1812" s="24">
        <v>2014</v>
      </c>
      <c r="G1812" s="27" t="s">
        <v>5005</v>
      </c>
    </row>
    <row r="1813" spans="1:7" x14ac:dyDescent="0.25">
      <c r="A1813" s="30" t="s">
        <v>52</v>
      </c>
      <c r="B1813" s="31" t="s">
        <v>306</v>
      </c>
      <c r="C1813" s="32" t="s">
        <v>4458</v>
      </c>
      <c r="D1813" s="32" t="s">
        <v>774</v>
      </c>
      <c r="E1813" s="32" t="s">
        <v>2325</v>
      </c>
      <c r="F1813" s="30">
        <v>2015</v>
      </c>
      <c r="G1813" s="23" t="s">
        <v>5064</v>
      </c>
    </row>
    <row r="1814" spans="1:7" x14ac:dyDescent="0.25">
      <c r="A1814" s="30" t="s">
        <v>52</v>
      </c>
      <c r="B1814" s="31" t="s">
        <v>5117</v>
      </c>
      <c r="C1814" s="32" t="s">
        <v>5118</v>
      </c>
      <c r="D1814" s="32"/>
      <c r="E1814" s="32" t="s">
        <v>2325</v>
      </c>
      <c r="F1814" s="30">
        <v>2016</v>
      </c>
      <c r="G1814" s="23" t="s">
        <v>5119</v>
      </c>
    </row>
    <row r="1815" spans="1:7" x14ac:dyDescent="0.25">
      <c r="A1815" s="34" t="s">
        <v>52</v>
      </c>
      <c r="B1815" s="31" t="s">
        <v>5122</v>
      </c>
      <c r="C1815" s="32" t="s">
        <v>2440</v>
      </c>
      <c r="D1815" s="32" t="s">
        <v>1668</v>
      </c>
      <c r="E1815" s="32" t="s">
        <v>2325</v>
      </c>
      <c r="F1815" s="30">
        <v>2016</v>
      </c>
      <c r="G1815" s="23" t="s">
        <v>5123</v>
      </c>
    </row>
    <row r="1816" spans="1:7" x14ac:dyDescent="0.25">
      <c r="A1816" s="30" t="s">
        <v>52</v>
      </c>
      <c r="B1816" s="31" t="s">
        <v>5188</v>
      </c>
      <c r="C1816" s="32" t="s">
        <v>4585</v>
      </c>
      <c r="D1816" s="32" t="s">
        <v>347</v>
      </c>
      <c r="E1816" s="32" t="s">
        <v>2325</v>
      </c>
      <c r="F1816" s="30">
        <v>2017</v>
      </c>
      <c r="G1816" s="23" t="s">
        <v>5189</v>
      </c>
    </row>
    <row r="1817" spans="1:7" ht="15.75" x14ac:dyDescent="0.25">
      <c r="A1817" s="35" t="s">
        <v>245</v>
      </c>
      <c r="B1817" s="36" t="s">
        <v>5333</v>
      </c>
      <c r="C1817" s="36" t="s">
        <v>5334</v>
      </c>
      <c r="D1817" s="36" t="s">
        <v>466</v>
      </c>
      <c r="E1817" s="36" t="s">
        <v>2325</v>
      </c>
      <c r="F1817" s="35">
        <v>2019</v>
      </c>
      <c r="G1817" s="12" t="s">
        <v>5335</v>
      </c>
    </row>
    <row r="1818" spans="1:7" ht="15.75" x14ac:dyDescent="0.25">
      <c r="A1818" s="40" t="s">
        <v>52</v>
      </c>
      <c r="B1818" s="42" t="s">
        <v>568</v>
      </c>
      <c r="C1818" s="41" t="s">
        <v>1440</v>
      </c>
      <c r="D1818" s="41"/>
      <c r="E1818" s="41" t="s">
        <v>2325</v>
      </c>
      <c r="F1818" s="43">
        <v>2021</v>
      </c>
      <c r="G1818" s="54" t="s">
        <v>5402</v>
      </c>
    </row>
    <row r="1819" spans="1:7" ht="15.75" x14ac:dyDescent="0.25">
      <c r="A1819" s="40"/>
      <c r="B1819" s="42"/>
      <c r="C1819" s="41"/>
      <c r="D1819" s="41"/>
      <c r="E1819" s="41"/>
      <c r="F1819" s="43"/>
      <c r="G1819" s="54"/>
    </row>
    <row r="1820" spans="1:7" x14ac:dyDescent="0.25">
      <c r="A1820" s="3" t="s">
        <v>52</v>
      </c>
      <c r="B1820" s="18" t="s">
        <v>681</v>
      </c>
      <c r="C1820" s="22" t="s">
        <v>76</v>
      </c>
      <c r="D1820" s="22" t="s">
        <v>239</v>
      </c>
      <c r="E1820" s="22" t="s">
        <v>2497</v>
      </c>
      <c r="F1820" s="3">
        <v>1989</v>
      </c>
      <c r="G1820" s="6" t="s">
        <v>2743</v>
      </c>
    </row>
    <row r="1821" spans="1:7" x14ac:dyDescent="0.25">
      <c r="A1821" s="3" t="s">
        <v>52</v>
      </c>
      <c r="B1821" s="18" t="s">
        <v>2847</v>
      </c>
      <c r="C1821" s="22" t="s">
        <v>2848</v>
      </c>
      <c r="D1821" s="22" t="s">
        <v>712</v>
      </c>
      <c r="E1821" s="22" t="s">
        <v>2497</v>
      </c>
      <c r="F1821" s="3">
        <v>1990</v>
      </c>
      <c r="G1821" s="6" t="s">
        <v>2849</v>
      </c>
    </row>
    <row r="1822" spans="1:7" x14ac:dyDescent="0.25">
      <c r="A1822" s="3" t="s">
        <v>52</v>
      </c>
      <c r="B1822" s="22" t="s">
        <v>2859</v>
      </c>
      <c r="C1822" s="22" t="s">
        <v>19</v>
      </c>
      <c r="D1822" s="18"/>
      <c r="E1822" s="18" t="s">
        <v>2497</v>
      </c>
      <c r="F1822" s="3">
        <v>1990</v>
      </c>
      <c r="G1822" s="6" t="s">
        <v>2860</v>
      </c>
    </row>
    <row r="1823" spans="1:7" x14ac:dyDescent="0.25">
      <c r="A1823" s="3" t="s">
        <v>52</v>
      </c>
      <c r="B1823" s="22" t="s">
        <v>2867</v>
      </c>
      <c r="C1823" s="22" t="s">
        <v>2868</v>
      </c>
      <c r="D1823" s="18" t="s">
        <v>466</v>
      </c>
      <c r="E1823" s="18" t="s">
        <v>2497</v>
      </c>
      <c r="F1823" s="3">
        <v>1990</v>
      </c>
      <c r="G1823" s="6" t="str">
        <f>HYPERLINK("http://uwashingtonworldcatorgoffcampuslibwashingtonedu/title/land-use-regulation-property-and-the-law/oclc/23438762&amp;referer=brief_results","Land use regulation, property and the law")</f>
        <v>Land use regulation, property and the law</v>
      </c>
    </row>
    <row r="1824" spans="1:7" x14ac:dyDescent="0.25">
      <c r="A1824" s="3"/>
      <c r="B1824" s="22"/>
      <c r="C1824" s="22"/>
      <c r="D1824" s="18"/>
      <c r="E1824" s="18"/>
      <c r="F1824" s="3"/>
      <c r="G1824" s="6"/>
    </row>
    <row r="1825" spans="1:7" x14ac:dyDescent="0.25">
      <c r="A1825" s="3" t="s">
        <v>79</v>
      </c>
      <c r="B1825" s="6" t="s">
        <v>787</v>
      </c>
      <c r="C1825" s="6" t="s">
        <v>788</v>
      </c>
      <c r="D1825" s="6"/>
      <c r="E1825" s="6" t="s">
        <v>789</v>
      </c>
      <c r="F1825" s="3">
        <v>1963</v>
      </c>
      <c r="G1825" s="6" t="s">
        <v>790</v>
      </c>
    </row>
    <row r="1826" spans="1:7" x14ac:dyDescent="0.25">
      <c r="A1826" s="3" t="s">
        <v>6</v>
      </c>
      <c r="B1826" s="6" t="s">
        <v>938</v>
      </c>
      <c r="C1826" s="6" t="s">
        <v>939</v>
      </c>
      <c r="D1826" s="6"/>
      <c r="E1826" s="6" t="s">
        <v>789</v>
      </c>
      <c r="F1826" s="3">
        <v>1966</v>
      </c>
      <c r="G1826" s="6" t="s">
        <v>940</v>
      </c>
    </row>
    <row r="1827" spans="1:7" x14ac:dyDescent="0.25">
      <c r="A1827" s="3" t="s">
        <v>245</v>
      </c>
      <c r="B1827" s="6" t="s">
        <v>947</v>
      </c>
      <c r="C1827" s="6" t="s">
        <v>948</v>
      </c>
      <c r="D1827" s="6" t="s">
        <v>949</v>
      </c>
      <c r="E1827" s="6" t="s">
        <v>789</v>
      </c>
      <c r="F1827" s="3">
        <v>1966</v>
      </c>
      <c r="G1827" s="6" t="s">
        <v>950</v>
      </c>
    </row>
    <row r="1828" spans="1:7" x14ac:dyDescent="0.25">
      <c r="A1828" s="3" t="s">
        <v>6</v>
      </c>
      <c r="B1828" s="6" t="s">
        <v>347</v>
      </c>
      <c r="C1828" s="6" t="s">
        <v>1016</v>
      </c>
      <c r="D1828" s="6" t="s">
        <v>1017</v>
      </c>
      <c r="E1828" s="6" t="s">
        <v>789</v>
      </c>
      <c r="F1828" s="3">
        <v>1968</v>
      </c>
      <c r="G1828" s="6" t="s">
        <v>1018</v>
      </c>
    </row>
    <row r="1829" spans="1:7" x14ac:dyDescent="0.25">
      <c r="A1829" s="3" t="s">
        <v>245</v>
      </c>
      <c r="B1829" s="6" t="s">
        <v>420</v>
      </c>
      <c r="C1829" s="6" t="s">
        <v>1034</v>
      </c>
      <c r="D1829" s="6"/>
      <c r="E1829" s="6" t="s">
        <v>789</v>
      </c>
      <c r="F1829" s="3">
        <v>1968</v>
      </c>
      <c r="G1829" s="6" t="s">
        <v>1035</v>
      </c>
    </row>
    <row r="1830" spans="1:7" x14ac:dyDescent="0.25">
      <c r="A1830" s="3" t="s">
        <v>245</v>
      </c>
      <c r="B1830" s="6" t="s">
        <v>938</v>
      </c>
      <c r="C1830" s="6" t="s">
        <v>939</v>
      </c>
      <c r="D1830" s="6"/>
      <c r="E1830" s="6" t="s">
        <v>789</v>
      </c>
      <c r="F1830" s="3">
        <v>1968</v>
      </c>
      <c r="G1830" s="6" t="s">
        <v>1036</v>
      </c>
    </row>
    <row r="1831" spans="1:7" x14ac:dyDescent="0.25">
      <c r="A1831" s="3" t="s">
        <v>245</v>
      </c>
      <c r="B1831" s="6" t="s">
        <v>1037</v>
      </c>
      <c r="C1831" s="6" t="s">
        <v>1038</v>
      </c>
      <c r="D1831" s="6" t="s">
        <v>879</v>
      </c>
      <c r="E1831" s="6" t="s">
        <v>789</v>
      </c>
      <c r="F1831" s="3">
        <v>1968</v>
      </c>
      <c r="G1831" s="6" t="s">
        <v>1039</v>
      </c>
    </row>
    <row r="1832" spans="1:7" x14ac:dyDescent="0.25">
      <c r="A1832" s="3" t="s">
        <v>52</v>
      </c>
      <c r="B1832" s="6" t="s">
        <v>1103</v>
      </c>
      <c r="C1832" s="6" t="s">
        <v>1104</v>
      </c>
      <c r="D1832" s="6" t="s">
        <v>1105</v>
      </c>
      <c r="E1832" s="6" t="s">
        <v>789</v>
      </c>
      <c r="F1832" s="3">
        <v>1970</v>
      </c>
      <c r="G1832" s="6" t="s">
        <v>1106</v>
      </c>
    </row>
    <row r="1833" spans="1:7" x14ac:dyDescent="0.25">
      <c r="A1833" s="3" t="s">
        <v>6</v>
      </c>
      <c r="B1833" s="6" t="s">
        <v>1122</v>
      </c>
      <c r="C1833" s="6" t="s">
        <v>109</v>
      </c>
      <c r="D1833" s="6" t="s">
        <v>463</v>
      </c>
      <c r="E1833" s="6" t="s">
        <v>789</v>
      </c>
      <c r="F1833" s="3">
        <v>1970</v>
      </c>
      <c r="G1833" s="6" t="s">
        <v>1123</v>
      </c>
    </row>
    <row r="1834" spans="1:7" x14ac:dyDescent="0.25">
      <c r="A1834" s="3" t="s">
        <v>245</v>
      </c>
      <c r="B1834" s="6" t="s">
        <v>1231</v>
      </c>
      <c r="C1834" s="6" t="s">
        <v>239</v>
      </c>
      <c r="D1834" s="6" t="s">
        <v>101</v>
      </c>
      <c r="E1834" s="6" t="s">
        <v>789</v>
      </c>
      <c r="F1834" s="3">
        <v>1972</v>
      </c>
      <c r="G1834" s="18" t="s">
        <v>1232</v>
      </c>
    </row>
    <row r="1835" spans="1:7" x14ac:dyDescent="0.25">
      <c r="A1835" s="3" t="s">
        <v>245</v>
      </c>
      <c r="B1835" s="6" t="s">
        <v>48</v>
      </c>
      <c r="C1835" s="6" t="s">
        <v>869</v>
      </c>
      <c r="D1835" s="6" t="s">
        <v>179</v>
      </c>
      <c r="E1835" s="6" t="s">
        <v>789</v>
      </c>
      <c r="F1835" s="3">
        <v>1973</v>
      </c>
      <c r="G1835" s="6" t="str">
        <f>HYPERLINK("http://uwashingtonworldcatorgoffcampuslibwashingtonedu/title/kinetics-and-structural-aspects-of-alkaline-degradation-of-polysaccharides/oclc/7565518&amp;referer=brief_results","Kinetics and structural aspects of alkaline degradation of polysaccharides")</f>
        <v>Kinetics and structural aspects of alkaline degradation of polysaccharides</v>
      </c>
    </row>
    <row r="1836" spans="1:7" x14ac:dyDescent="0.25">
      <c r="A1836" s="3" t="s">
        <v>52</v>
      </c>
      <c r="B1836" s="6" t="s">
        <v>1103</v>
      </c>
      <c r="C1836" s="6" t="s">
        <v>1104</v>
      </c>
      <c r="D1836" s="6" t="s">
        <v>1105</v>
      </c>
      <c r="E1836" s="6" t="s">
        <v>789</v>
      </c>
      <c r="F1836" s="3">
        <v>1974</v>
      </c>
      <c r="G1836" s="6" t="s">
        <v>1327</v>
      </c>
    </row>
    <row r="1837" spans="1:7" x14ac:dyDescent="0.25">
      <c r="A1837" s="3" t="s">
        <v>52</v>
      </c>
      <c r="B1837" s="6" t="s">
        <v>1369</v>
      </c>
      <c r="C1837" s="6" t="s">
        <v>581</v>
      </c>
      <c r="D1837" s="6"/>
      <c r="E1837" s="6" t="s">
        <v>789</v>
      </c>
      <c r="F1837" s="3">
        <v>1974</v>
      </c>
      <c r="G1837" s="6" t="s">
        <v>1370</v>
      </c>
    </row>
    <row r="1838" spans="1:7" x14ac:dyDescent="0.25">
      <c r="A1838" s="3" t="s">
        <v>245</v>
      </c>
      <c r="B1838" s="6" t="s">
        <v>347</v>
      </c>
      <c r="C1838" s="6" t="s">
        <v>1016</v>
      </c>
      <c r="D1838" s="6" t="s">
        <v>410</v>
      </c>
      <c r="E1838" s="6" t="s">
        <v>789</v>
      </c>
      <c r="F1838" s="3">
        <v>1974</v>
      </c>
      <c r="G1838" s="6" t="s">
        <v>1383</v>
      </c>
    </row>
    <row r="1839" spans="1:7" x14ac:dyDescent="0.25">
      <c r="A1839" s="3" t="s">
        <v>52</v>
      </c>
      <c r="B1839" s="6" t="s">
        <v>1427</v>
      </c>
      <c r="C1839" s="6" t="s">
        <v>581</v>
      </c>
      <c r="D1839" s="6" t="s">
        <v>438</v>
      </c>
      <c r="E1839" s="6" t="s">
        <v>789</v>
      </c>
      <c r="F1839" s="3">
        <v>1975</v>
      </c>
      <c r="G1839" s="6" t="s">
        <v>1428</v>
      </c>
    </row>
    <row r="1840" spans="1:7" x14ac:dyDescent="0.25">
      <c r="A1840" s="3" t="s">
        <v>6</v>
      </c>
      <c r="B1840" s="6" t="s">
        <v>1518</v>
      </c>
      <c r="C1840" s="6" t="s">
        <v>594</v>
      </c>
      <c r="D1840" s="6" t="s">
        <v>76</v>
      </c>
      <c r="E1840" s="6" t="s">
        <v>789</v>
      </c>
      <c r="F1840" s="3">
        <v>1976</v>
      </c>
      <c r="G1840" s="6" t="s">
        <v>1519</v>
      </c>
    </row>
    <row r="1841" spans="1:7" x14ac:dyDescent="0.25">
      <c r="A1841" s="3" t="s">
        <v>245</v>
      </c>
      <c r="B1841" s="6" t="s">
        <v>1196</v>
      </c>
      <c r="C1841" s="6" t="s">
        <v>109</v>
      </c>
      <c r="D1841" s="6" t="s">
        <v>1049</v>
      </c>
      <c r="E1841" s="6" t="s">
        <v>789</v>
      </c>
      <c r="F1841" s="3">
        <v>1976</v>
      </c>
      <c r="G1841" s="6" t="s">
        <v>1534</v>
      </c>
    </row>
    <row r="1842" spans="1:7" x14ac:dyDescent="0.25">
      <c r="A1842" s="3" t="s">
        <v>52</v>
      </c>
      <c r="B1842" s="6" t="s">
        <v>1597</v>
      </c>
      <c r="C1842" s="6" t="s">
        <v>1598</v>
      </c>
      <c r="D1842" s="6" t="s">
        <v>1599</v>
      </c>
      <c r="E1842" s="6" t="s">
        <v>789</v>
      </c>
      <c r="F1842" s="3">
        <v>1977</v>
      </c>
      <c r="G1842" s="6" t="s">
        <v>1600</v>
      </c>
    </row>
    <row r="1843" spans="1:7" x14ac:dyDescent="0.25">
      <c r="A1843" s="3" t="s">
        <v>52</v>
      </c>
      <c r="B1843" s="6" t="s">
        <v>1614</v>
      </c>
      <c r="C1843" s="6" t="s">
        <v>1615</v>
      </c>
      <c r="D1843" s="6" t="s">
        <v>1616</v>
      </c>
      <c r="E1843" s="6" t="s">
        <v>789</v>
      </c>
      <c r="F1843" s="3">
        <v>1977</v>
      </c>
      <c r="G1843" s="6" t="s">
        <v>1617</v>
      </c>
    </row>
    <row r="1844" spans="1:7" x14ac:dyDescent="0.25">
      <c r="A1844" s="3" t="s">
        <v>52</v>
      </c>
      <c r="B1844" s="6" t="s">
        <v>1728</v>
      </c>
      <c r="C1844" s="6" t="s">
        <v>383</v>
      </c>
      <c r="D1844" s="6" t="s">
        <v>466</v>
      </c>
      <c r="E1844" s="6" t="s">
        <v>789</v>
      </c>
      <c r="F1844" s="3">
        <v>1978</v>
      </c>
      <c r="G1844" s="6" t="s">
        <v>1729</v>
      </c>
    </row>
    <row r="1845" spans="1:7" x14ac:dyDescent="0.25">
      <c r="A1845" s="3" t="s">
        <v>52</v>
      </c>
      <c r="B1845" s="6" t="s">
        <v>1867</v>
      </c>
      <c r="C1845" s="6" t="s">
        <v>1868</v>
      </c>
      <c r="D1845" s="6"/>
      <c r="E1845" s="6" t="s">
        <v>789</v>
      </c>
      <c r="F1845" s="3">
        <v>1980</v>
      </c>
      <c r="G1845" s="6" t="s">
        <v>1869</v>
      </c>
    </row>
    <row r="1846" spans="1:7" x14ac:dyDescent="0.25">
      <c r="A1846" s="3" t="s">
        <v>52</v>
      </c>
      <c r="B1846" s="6" t="s">
        <v>1881</v>
      </c>
      <c r="C1846" s="6" t="s">
        <v>1782</v>
      </c>
      <c r="D1846" s="6" t="s">
        <v>1882</v>
      </c>
      <c r="E1846" s="6" t="s">
        <v>789</v>
      </c>
      <c r="F1846" s="3">
        <v>1980</v>
      </c>
      <c r="G1846" s="6" t="s">
        <v>1883</v>
      </c>
    </row>
    <row r="1847" spans="1:7" x14ac:dyDescent="0.25">
      <c r="A1847" s="3" t="s">
        <v>52</v>
      </c>
      <c r="B1847" s="6" t="s">
        <v>1901</v>
      </c>
      <c r="C1847" s="6" t="s">
        <v>1902</v>
      </c>
      <c r="D1847" s="6" t="s">
        <v>1903</v>
      </c>
      <c r="E1847" s="6" t="s">
        <v>789</v>
      </c>
      <c r="F1847" s="3">
        <v>1980</v>
      </c>
      <c r="G1847" s="6" t="s">
        <v>1904</v>
      </c>
    </row>
    <row r="1848" spans="1:7" x14ac:dyDescent="0.25">
      <c r="A1848" s="3" t="s">
        <v>52</v>
      </c>
      <c r="B1848" s="6" t="s">
        <v>1958</v>
      </c>
      <c r="C1848" s="6" t="s">
        <v>1959</v>
      </c>
      <c r="D1848" s="6"/>
      <c r="E1848" s="6" t="s">
        <v>789</v>
      </c>
      <c r="F1848" s="3">
        <v>1980</v>
      </c>
      <c r="G1848" s="6" t="s">
        <v>1960</v>
      </c>
    </row>
    <row r="1849" spans="1:7" x14ac:dyDescent="0.25">
      <c r="A1849" s="3" t="s">
        <v>52</v>
      </c>
      <c r="B1849" s="6" t="s">
        <v>1881</v>
      </c>
      <c r="C1849" s="11" t="s">
        <v>1782</v>
      </c>
      <c r="D1849" s="11" t="s">
        <v>2017</v>
      </c>
      <c r="E1849" s="11" t="s">
        <v>789</v>
      </c>
      <c r="F1849" s="3">
        <v>1981</v>
      </c>
      <c r="G1849" s="6" t="s">
        <v>1883</v>
      </c>
    </row>
    <row r="1850" spans="1:7" x14ac:dyDescent="0.25">
      <c r="A1850" s="3" t="s">
        <v>52</v>
      </c>
      <c r="B1850" s="6" t="s">
        <v>2022</v>
      </c>
      <c r="C1850" s="11" t="s">
        <v>2023</v>
      </c>
      <c r="D1850" s="11" t="s">
        <v>2024</v>
      </c>
      <c r="E1850" s="11" t="s">
        <v>789</v>
      </c>
      <c r="F1850" s="3">
        <v>1981</v>
      </c>
      <c r="G1850" s="6" t="s">
        <v>2025</v>
      </c>
    </row>
    <row r="1851" spans="1:7" x14ac:dyDescent="0.25">
      <c r="A1851" s="3" t="s">
        <v>52</v>
      </c>
      <c r="B1851" s="6" t="s">
        <v>2036</v>
      </c>
      <c r="C1851" s="11" t="s">
        <v>896</v>
      </c>
      <c r="D1851" s="11" t="s">
        <v>2037</v>
      </c>
      <c r="E1851" s="11" t="s">
        <v>789</v>
      </c>
      <c r="F1851" s="3">
        <v>1981</v>
      </c>
      <c r="G1851" s="6" t="s">
        <v>2038</v>
      </c>
    </row>
    <row r="1852" spans="1:7" x14ac:dyDescent="0.25">
      <c r="A1852" s="3" t="s">
        <v>245</v>
      </c>
      <c r="B1852" s="6" t="s">
        <v>2079</v>
      </c>
      <c r="C1852" s="11" t="s">
        <v>981</v>
      </c>
      <c r="D1852" s="11" t="s">
        <v>2080</v>
      </c>
      <c r="E1852" s="11" t="s">
        <v>789</v>
      </c>
      <c r="F1852" s="3">
        <v>1981</v>
      </c>
      <c r="G1852" s="6" t="s">
        <v>2081</v>
      </c>
    </row>
    <row r="1853" spans="1:7" x14ac:dyDescent="0.25">
      <c r="A1853" s="3" t="s">
        <v>245</v>
      </c>
      <c r="B1853" s="6" t="s">
        <v>1518</v>
      </c>
      <c r="C1853" s="6" t="s">
        <v>594</v>
      </c>
      <c r="D1853" s="6" t="s">
        <v>76</v>
      </c>
      <c r="E1853" s="6" t="s">
        <v>789</v>
      </c>
      <c r="F1853" s="3">
        <v>1981</v>
      </c>
      <c r="G1853" s="6" t="s">
        <v>2096</v>
      </c>
    </row>
    <row r="1854" spans="1:7" x14ac:dyDescent="0.25">
      <c r="A1854" s="3" t="s">
        <v>52</v>
      </c>
      <c r="B1854" s="18" t="s">
        <v>2141</v>
      </c>
      <c r="C1854" s="22" t="s">
        <v>1585</v>
      </c>
      <c r="D1854" s="22" t="s">
        <v>2142</v>
      </c>
      <c r="E1854" s="22" t="s">
        <v>789</v>
      </c>
      <c r="F1854" s="3">
        <v>1982</v>
      </c>
      <c r="G1854" s="6" t="s">
        <v>2143</v>
      </c>
    </row>
    <row r="1855" spans="1:7" x14ac:dyDescent="0.25">
      <c r="A1855" s="3" t="s">
        <v>52</v>
      </c>
      <c r="B1855" s="18" t="s">
        <v>422</v>
      </c>
      <c r="C1855" s="22" t="s">
        <v>1786</v>
      </c>
      <c r="D1855" s="22" t="s">
        <v>2173</v>
      </c>
      <c r="E1855" s="22" t="s">
        <v>789</v>
      </c>
      <c r="F1855" s="3">
        <v>1982</v>
      </c>
      <c r="G1855" s="6" t="s">
        <v>2174</v>
      </c>
    </row>
    <row r="1856" spans="1:7" x14ac:dyDescent="0.25">
      <c r="A1856" s="3" t="s">
        <v>245</v>
      </c>
      <c r="B1856" s="6" t="s">
        <v>2201</v>
      </c>
      <c r="C1856" s="6" t="s">
        <v>2202</v>
      </c>
      <c r="D1856" s="6" t="s">
        <v>2203</v>
      </c>
      <c r="E1856" s="6" t="s">
        <v>789</v>
      </c>
      <c r="F1856" s="3">
        <v>1982</v>
      </c>
      <c r="G1856" s="6" t="s">
        <v>2204</v>
      </c>
    </row>
    <row r="1857" spans="1:7" x14ac:dyDescent="0.25">
      <c r="A1857" s="3" t="s">
        <v>245</v>
      </c>
      <c r="B1857" s="22" t="s">
        <v>2205</v>
      </c>
      <c r="C1857" s="22" t="s">
        <v>2206</v>
      </c>
      <c r="D1857" s="18"/>
      <c r="E1857" s="18" t="s">
        <v>789</v>
      </c>
      <c r="F1857" s="3">
        <v>1982</v>
      </c>
      <c r="G1857" s="6" t="s">
        <v>2207</v>
      </c>
    </row>
    <row r="1858" spans="1:7" x14ac:dyDescent="0.25">
      <c r="A1858" s="3" t="s">
        <v>245</v>
      </c>
      <c r="B1858" s="6" t="s">
        <v>2216</v>
      </c>
      <c r="C1858" s="6" t="s">
        <v>1184</v>
      </c>
      <c r="D1858" s="6"/>
      <c r="E1858" s="6" t="s">
        <v>789</v>
      </c>
      <c r="F1858" s="3">
        <v>1982</v>
      </c>
      <c r="G1858" s="6" t="s">
        <v>2217</v>
      </c>
    </row>
    <row r="1859" spans="1:7" x14ac:dyDescent="0.25">
      <c r="A1859" s="3" t="s">
        <v>52</v>
      </c>
      <c r="B1859" s="6" t="s">
        <v>821</v>
      </c>
      <c r="C1859" s="6" t="s">
        <v>2236</v>
      </c>
      <c r="D1859" s="6" t="s">
        <v>1425</v>
      </c>
      <c r="E1859" s="6" t="s">
        <v>789</v>
      </c>
      <c r="F1859" s="3">
        <v>1983</v>
      </c>
      <c r="G1859" s="6" t="s">
        <v>2237</v>
      </c>
    </row>
    <row r="1860" spans="1:7" x14ac:dyDescent="0.25">
      <c r="A1860" s="3" t="s">
        <v>52</v>
      </c>
      <c r="B1860" s="22" t="s">
        <v>2251</v>
      </c>
      <c r="C1860" s="22" t="s">
        <v>391</v>
      </c>
      <c r="D1860" s="18"/>
      <c r="E1860" s="18" t="s">
        <v>789</v>
      </c>
      <c r="F1860" s="3">
        <v>1983</v>
      </c>
      <c r="G1860" s="6" t="s">
        <v>2252</v>
      </c>
    </row>
    <row r="1861" spans="1:7" x14ac:dyDescent="0.25">
      <c r="A1861" s="3" t="s">
        <v>245</v>
      </c>
      <c r="B1861" s="18" t="s">
        <v>1881</v>
      </c>
      <c r="C1861" s="22" t="s">
        <v>1782</v>
      </c>
      <c r="D1861" s="22" t="s">
        <v>1882</v>
      </c>
      <c r="E1861" s="22" t="s">
        <v>789</v>
      </c>
      <c r="F1861" s="3">
        <v>1983</v>
      </c>
      <c r="G1861" s="6" t="s">
        <v>2306</v>
      </c>
    </row>
    <row r="1862" spans="1:7" x14ac:dyDescent="0.25">
      <c r="A1862" s="3" t="s">
        <v>52</v>
      </c>
      <c r="B1862" s="22" t="s">
        <v>2374</v>
      </c>
      <c r="C1862" s="22" t="s">
        <v>1714</v>
      </c>
      <c r="D1862" s="18"/>
      <c r="E1862" s="18" t="s">
        <v>789</v>
      </c>
      <c r="F1862" s="3">
        <v>1984</v>
      </c>
      <c r="G1862" s="6" t="s">
        <v>2375</v>
      </c>
    </row>
    <row r="1863" spans="1:7" x14ac:dyDescent="0.25">
      <c r="A1863" s="3" t="s">
        <v>245</v>
      </c>
      <c r="B1863" s="18" t="s">
        <v>2473</v>
      </c>
      <c r="C1863" s="22" t="s">
        <v>2474</v>
      </c>
      <c r="D1863" s="22" t="s">
        <v>774</v>
      </c>
      <c r="E1863" s="22" t="s">
        <v>789</v>
      </c>
      <c r="F1863" s="3">
        <v>1985</v>
      </c>
      <c r="G1863" s="6" t="s">
        <v>2475</v>
      </c>
    </row>
    <row r="1864" spans="1:7" x14ac:dyDescent="0.25">
      <c r="A1864" s="3" t="s">
        <v>245</v>
      </c>
      <c r="B1864" s="18" t="s">
        <v>821</v>
      </c>
      <c r="C1864" s="22" t="s">
        <v>2236</v>
      </c>
      <c r="D1864" s="22" t="s">
        <v>2566</v>
      </c>
      <c r="E1864" s="22" t="s">
        <v>789</v>
      </c>
      <c r="F1864" s="3">
        <v>1986</v>
      </c>
      <c r="G1864" s="6" t="s">
        <v>2567</v>
      </c>
    </row>
    <row r="1865" spans="1:7" x14ac:dyDescent="0.25">
      <c r="A1865" s="3" t="s">
        <v>245</v>
      </c>
      <c r="B1865" s="22" t="s">
        <v>1958</v>
      </c>
      <c r="C1865" s="22" t="s">
        <v>1959</v>
      </c>
      <c r="D1865" s="18"/>
      <c r="E1865" s="18" t="s">
        <v>789</v>
      </c>
      <c r="F1865" s="3">
        <v>1986</v>
      </c>
      <c r="G1865" s="6" t="s">
        <v>2583</v>
      </c>
    </row>
    <row r="1866" spans="1:7" x14ac:dyDescent="0.25">
      <c r="A1866" s="3" t="s">
        <v>52</v>
      </c>
      <c r="B1866" s="6" t="s">
        <v>2636</v>
      </c>
      <c r="C1866" s="6" t="s">
        <v>2637</v>
      </c>
      <c r="D1866" s="6" t="s">
        <v>774</v>
      </c>
      <c r="E1866" s="6" t="s">
        <v>789</v>
      </c>
      <c r="F1866" s="3">
        <v>1987</v>
      </c>
      <c r="G1866" s="6" t="s">
        <v>2638</v>
      </c>
    </row>
    <row r="1867" spans="1:7" x14ac:dyDescent="0.25">
      <c r="A1867" s="3" t="s">
        <v>52</v>
      </c>
      <c r="B1867" s="22" t="s">
        <v>2683</v>
      </c>
      <c r="C1867" s="18" t="s">
        <v>2684</v>
      </c>
      <c r="D1867" s="22" t="s">
        <v>463</v>
      </c>
      <c r="E1867" s="22" t="s">
        <v>789</v>
      </c>
      <c r="F1867" s="3">
        <v>1988</v>
      </c>
      <c r="G1867" s="6" t="s">
        <v>2685</v>
      </c>
    </row>
    <row r="1868" spans="1:7" x14ac:dyDescent="0.25">
      <c r="A1868" s="3" t="s">
        <v>245</v>
      </c>
      <c r="B1868" s="18" t="s">
        <v>2783</v>
      </c>
      <c r="C1868" s="22" t="s">
        <v>2427</v>
      </c>
      <c r="D1868" s="22" t="s">
        <v>2270</v>
      </c>
      <c r="E1868" s="22" t="s">
        <v>789</v>
      </c>
      <c r="F1868" s="3">
        <v>1989</v>
      </c>
      <c r="G1868" s="6" t="s">
        <v>2784</v>
      </c>
    </row>
    <row r="1869" spans="1:7" x14ac:dyDescent="0.25">
      <c r="A1869" s="3" t="s">
        <v>52</v>
      </c>
      <c r="B1869" s="18" t="s">
        <v>2832</v>
      </c>
      <c r="C1869" s="22" t="s">
        <v>2833</v>
      </c>
      <c r="D1869" s="22" t="s">
        <v>1211</v>
      </c>
      <c r="E1869" s="22" t="s">
        <v>789</v>
      </c>
      <c r="F1869" s="3">
        <v>1990</v>
      </c>
      <c r="G1869" s="6" t="s">
        <v>2834</v>
      </c>
    </row>
    <row r="1870" spans="1:7" x14ac:dyDescent="0.25">
      <c r="A1870" s="3" t="s">
        <v>52</v>
      </c>
      <c r="B1870" s="6" t="s">
        <v>1196</v>
      </c>
      <c r="C1870" s="6" t="s">
        <v>109</v>
      </c>
      <c r="D1870" s="6" t="s">
        <v>1049</v>
      </c>
      <c r="E1870" s="6" t="s">
        <v>1197</v>
      </c>
      <c r="F1870" s="3">
        <v>1972</v>
      </c>
      <c r="G1870" s="18" t="s">
        <v>1198</v>
      </c>
    </row>
    <row r="1871" spans="1:7" x14ac:dyDescent="0.25">
      <c r="A1871" s="3"/>
      <c r="B1871" s="6"/>
      <c r="C1871" s="6"/>
      <c r="D1871" s="6"/>
      <c r="E1871" s="6"/>
      <c r="F1871" s="3"/>
      <c r="G1871" s="18"/>
    </row>
    <row r="1872" spans="1:7" x14ac:dyDescent="0.25">
      <c r="A1872" s="3" t="s">
        <v>52</v>
      </c>
      <c r="B1872" s="18" t="s">
        <v>2298</v>
      </c>
      <c r="C1872" s="22" t="s">
        <v>712</v>
      </c>
      <c r="D1872" s="22" t="s">
        <v>2299</v>
      </c>
      <c r="E1872" s="22" t="s">
        <v>1471</v>
      </c>
      <c r="F1872" s="3">
        <v>1983</v>
      </c>
      <c r="G1872" s="6" t="s">
        <v>2300</v>
      </c>
    </row>
    <row r="1873" spans="1:7" x14ac:dyDescent="0.25">
      <c r="A1873" s="3" t="s">
        <v>52</v>
      </c>
      <c r="B1873" s="18" t="s">
        <v>1768</v>
      </c>
      <c r="C1873" s="22" t="s">
        <v>2345</v>
      </c>
      <c r="D1873" s="22" t="s">
        <v>1177</v>
      </c>
      <c r="E1873" s="22" t="s">
        <v>1471</v>
      </c>
      <c r="F1873" s="3">
        <v>1984</v>
      </c>
      <c r="G1873" s="6" t="s">
        <v>2346</v>
      </c>
    </row>
    <row r="1874" spans="1:7" x14ac:dyDescent="0.25">
      <c r="A1874" s="3" t="s">
        <v>245</v>
      </c>
      <c r="B1874" s="22" t="s">
        <v>2407</v>
      </c>
      <c r="C1874" s="22" t="s">
        <v>2408</v>
      </c>
      <c r="D1874" s="18"/>
      <c r="E1874" s="18" t="s">
        <v>1471</v>
      </c>
      <c r="F1874" s="3">
        <v>1984</v>
      </c>
      <c r="G1874" s="6" t="s">
        <v>2409</v>
      </c>
    </row>
    <row r="1875" spans="1:7" x14ac:dyDescent="0.25">
      <c r="A1875" s="3" t="s">
        <v>52</v>
      </c>
      <c r="B1875" s="22" t="s">
        <v>2564</v>
      </c>
      <c r="C1875" s="22" t="s">
        <v>102</v>
      </c>
      <c r="D1875" s="18"/>
      <c r="E1875" s="18" t="s">
        <v>1471</v>
      </c>
      <c r="F1875" s="3">
        <v>1986</v>
      </c>
      <c r="G1875" s="6" t="s">
        <v>2565</v>
      </c>
    </row>
    <row r="1876" spans="1:7" x14ac:dyDescent="0.25">
      <c r="A1876" s="3" t="s">
        <v>52</v>
      </c>
      <c r="B1876" s="18" t="s">
        <v>2899</v>
      </c>
      <c r="C1876" s="22" t="s">
        <v>1714</v>
      </c>
      <c r="D1876" s="22" t="s">
        <v>2434</v>
      </c>
      <c r="E1876" s="22" t="s">
        <v>1471</v>
      </c>
      <c r="F1876" s="3">
        <v>1991</v>
      </c>
      <c r="G1876" s="6" t="s">
        <v>2900</v>
      </c>
    </row>
    <row r="1877" spans="1:7" x14ac:dyDescent="0.25">
      <c r="A1877" s="3" t="s">
        <v>245</v>
      </c>
      <c r="B1877" s="6" t="s">
        <v>3152</v>
      </c>
      <c r="C1877" s="6" t="s">
        <v>3153</v>
      </c>
      <c r="D1877" s="6"/>
      <c r="E1877" s="6" t="s">
        <v>1471</v>
      </c>
      <c r="F1877" s="3">
        <v>1993</v>
      </c>
      <c r="G1877" s="6" t="s">
        <v>3154</v>
      </c>
    </row>
    <row r="1878" spans="1:7" x14ac:dyDescent="0.25">
      <c r="A1878" s="3" t="s">
        <v>245</v>
      </c>
      <c r="B1878" s="6" t="s">
        <v>434</v>
      </c>
      <c r="C1878" s="6" t="s">
        <v>321</v>
      </c>
      <c r="D1878" s="6" t="s">
        <v>2811</v>
      </c>
      <c r="E1878" s="6" t="s">
        <v>1471</v>
      </c>
      <c r="F1878" s="3">
        <v>1995</v>
      </c>
      <c r="G1878" s="6" t="s">
        <v>3332</v>
      </c>
    </row>
    <row r="1879" spans="1:7" x14ac:dyDescent="0.25">
      <c r="A1879" s="3" t="s">
        <v>52</v>
      </c>
      <c r="B1879" s="6" t="s">
        <v>3874</v>
      </c>
      <c r="C1879" s="6" t="s">
        <v>3875</v>
      </c>
      <c r="D1879" s="6" t="s">
        <v>991</v>
      </c>
      <c r="E1879" s="6" t="s">
        <v>1471</v>
      </c>
      <c r="F1879" s="3">
        <v>2002</v>
      </c>
      <c r="G1879" s="6" t="s">
        <v>3876</v>
      </c>
    </row>
    <row r="1880" spans="1:7" x14ac:dyDescent="0.25">
      <c r="A1880" s="3" t="s">
        <v>52</v>
      </c>
      <c r="B1880" s="6" t="s">
        <v>3953</v>
      </c>
      <c r="C1880" s="6" t="s">
        <v>3954</v>
      </c>
      <c r="D1880" s="6"/>
      <c r="E1880" s="6" t="s">
        <v>1471</v>
      </c>
      <c r="F1880" s="3">
        <v>2003</v>
      </c>
      <c r="G1880" s="6" t="s">
        <v>3955</v>
      </c>
    </row>
    <row r="1881" spans="1:7" x14ac:dyDescent="0.25">
      <c r="A1881" s="3" t="s">
        <v>52</v>
      </c>
      <c r="B1881" s="6" t="s">
        <v>4205</v>
      </c>
      <c r="C1881" s="6" t="s">
        <v>4206</v>
      </c>
      <c r="D1881" s="6"/>
      <c r="E1881" s="6" t="s">
        <v>1471</v>
      </c>
      <c r="F1881" s="3">
        <v>2005</v>
      </c>
      <c r="G1881" s="6" t="s">
        <v>4207</v>
      </c>
    </row>
    <row r="1882" spans="1:7" x14ac:dyDescent="0.25">
      <c r="A1882" s="3" t="s">
        <v>52</v>
      </c>
      <c r="B1882" s="6" t="s">
        <v>2634</v>
      </c>
      <c r="C1882" s="6" t="s">
        <v>4220</v>
      </c>
      <c r="D1882" s="6" t="s">
        <v>416</v>
      </c>
      <c r="E1882" s="6" t="s">
        <v>1471</v>
      </c>
      <c r="F1882" s="3">
        <v>2005</v>
      </c>
      <c r="G1882" s="6" t="s">
        <v>4221</v>
      </c>
    </row>
    <row r="1883" spans="1:7" x14ac:dyDescent="0.25">
      <c r="A1883" s="3" t="s">
        <v>52</v>
      </c>
      <c r="B1883" s="6" t="s">
        <v>4463</v>
      </c>
      <c r="C1883" s="6" t="s">
        <v>4123</v>
      </c>
      <c r="D1883" s="6" t="s">
        <v>882</v>
      </c>
      <c r="E1883" s="6" t="s">
        <v>1471</v>
      </c>
      <c r="F1883" s="3">
        <v>2008</v>
      </c>
      <c r="G1883" s="6" t="s">
        <v>4464</v>
      </c>
    </row>
    <row r="1884" spans="1:7" x14ac:dyDescent="0.25">
      <c r="A1884" s="3" t="s">
        <v>245</v>
      </c>
      <c r="B1884" s="6" t="s">
        <v>4485</v>
      </c>
      <c r="C1884" s="6" t="s">
        <v>4486</v>
      </c>
      <c r="D1884" s="6"/>
      <c r="E1884" s="6" t="s">
        <v>1471</v>
      </c>
      <c r="F1884" s="3">
        <v>2008</v>
      </c>
      <c r="G1884" s="6" t="s">
        <v>4487</v>
      </c>
    </row>
    <row r="1885" spans="1:7" x14ac:dyDescent="0.25">
      <c r="A1885" s="30" t="s">
        <v>245</v>
      </c>
      <c r="B1885" s="31" t="s">
        <v>422</v>
      </c>
      <c r="C1885" s="32" t="s">
        <v>5107</v>
      </c>
      <c r="D1885" s="32"/>
      <c r="E1885" s="32" t="s">
        <v>1471</v>
      </c>
      <c r="F1885" s="30">
        <v>2015</v>
      </c>
      <c r="G1885" s="23" t="s">
        <v>5108</v>
      </c>
    </row>
    <row r="1886" spans="1:7" x14ac:dyDescent="0.25">
      <c r="A1886" s="30"/>
      <c r="B1886" s="31"/>
      <c r="C1886" s="32"/>
      <c r="D1886" s="32"/>
      <c r="E1886" s="32"/>
      <c r="F1886" s="30"/>
      <c r="G1886" s="23"/>
    </row>
    <row r="1887" spans="1:7" x14ac:dyDescent="0.25">
      <c r="A1887" s="3" t="s">
        <v>79</v>
      </c>
      <c r="B1887" s="6" t="s">
        <v>342</v>
      </c>
      <c r="C1887" s="6" t="s">
        <v>343</v>
      </c>
      <c r="D1887" s="6" t="s">
        <v>344</v>
      </c>
      <c r="E1887" s="6" t="s">
        <v>345</v>
      </c>
      <c r="F1887" s="3">
        <v>1947</v>
      </c>
      <c r="G1887" s="6" t="s">
        <v>346</v>
      </c>
    </row>
    <row r="1888" spans="1:7" x14ac:dyDescent="0.25">
      <c r="A1888" s="3"/>
      <c r="B1888" s="6"/>
      <c r="C1888" s="6"/>
      <c r="D1888" s="6"/>
      <c r="E1888" s="6"/>
      <c r="F1888" s="3"/>
      <c r="G1888" s="6"/>
    </row>
    <row r="1889" spans="1:7" x14ac:dyDescent="0.25">
      <c r="A1889" s="3" t="s">
        <v>52</v>
      </c>
      <c r="B1889" s="6" t="s">
        <v>1400</v>
      </c>
      <c r="C1889" s="6" t="s">
        <v>1401</v>
      </c>
      <c r="D1889" s="6"/>
      <c r="E1889" s="6" t="s">
        <v>1402</v>
      </c>
      <c r="F1889" s="3">
        <v>1975</v>
      </c>
      <c r="G1889" s="6" t="str">
        <f>HYPERLINK("http://uwashingtonworldcatorgoffcampuslibwashingtonedu/title/economic-impacts-of-forest-fires-the-entiat-case/oclc/4745423&amp;referer=brief_results","Economic impacts of forest fires, the Entiat case")</f>
        <v>Economic impacts of forest fires, the Entiat case</v>
      </c>
    </row>
    <row r="1890" spans="1:7" x14ac:dyDescent="0.25">
      <c r="A1890" s="3" t="s">
        <v>52</v>
      </c>
      <c r="B1890" s="6" t="s">
        <v>1458</v>
      </c>
      <c r="C1890" s="6" t="s">
        <v>239</v>
      </c>
      <c r="D1890" s="6" t="s">
        <v>1459</v>
      </c>
      <c r="E1890" s="6" t="s">
        <v>1402</v>
      </c>
      <c r="F1890" s="3">
        <v>1975</v>
      </c>
      <c r="G1890" s="6" t="str">
        <f>HYPERLINK("http://uwashingtonworldcatorgoffcampuslibwashingtonedu/title/evaluation-of-orthophotos-in-forest-management-with-emphasis-on-current-programs-in-the-pacific-northwest/oclc/7565558&amp;referer=brief_results","An evaluation of orthophotos in forest management with emphasis on current programs in the Pacific Northwest")</f>
        <v>An evaluation of orthophotos in forest management with emphasis on current programs in the Pacific Northwest</v>
      </c>
    </row>
    <row r="1891" spans="1:7" x14ac:dyDescent="0.25">
      <c r="A1891" s="3" t="s">
        <v>245</v>
      </c>
      <c r="B1891" s="6" t="s">
        <v>7</v>
      </c>
      <c r="C1891" s="6" t="s">
        <v>309</v>
      </c>
      <c r="D1891" s="6" t="s">
        <v>803</v>
      </c>
      <c r="E1891" s="6" t="s">
        <v>1402</v>
      </c>
      <c r="F1891" s="3">
        <v>1975</v>
      </c>
      <c r="G1891" s="6" t="s">
        <v>1467</v>
      </c>
    </row>
    <row r="1892" spans="1:7" x14ac:dyDescent="0.25">
      <c r="A1892" s="3" t="s">
        <v>245</v>
      </c>
      <c r="B1892" s="6" t="s">
        <v>1637</v>
      </c>
      <c r="C1892" s="6" t="s">
        <v>101</v>
      </c>
      <c r="D1892" s="6" t="s">
        <v>20</v>
      </c>
      <c r="E1892" s="6" t="s">
        <v>1402</v>
      </c>
      <c r="F1892" s="3">
        <v>1977</v>
      </c>
      <c r="G1892" s="6" t="s">
        <v>1638</v>
      </c>
    </row>
    <row r="1893" spans="1:7" x14ac:dyDescent="0.25">
      <c r="A1893" s="3" t="s">
        <v>52</v>
      </c>
      <c r="B1893" s="6" t="s">
        <v>1690</v>
      </c>
      <c r="C1893" s="6" t="s">
        <v>180</v>
      </c>
      <c r="D1893" s="6" t="s">
        <v>463</v>
      </c>
      <c r="E1893" s="6" t="s">
        <v>1402</v>
      </c>
      <c r="F1893" s="3">
        <v>1978</v>
      </c>
      <c r="G1893" s="6" t="s">
        <v>1691</v>
      </c>
    </row>
    <row r="1894" spans="1:7" x14ac:dyDescent="0.25">
      <c r="A1894" s="3" t="s">
        <v>52</v>
      </c>
      <c r="B1894" s="6" t="s">
        <v>1706</v>
      </c>
      <c r="C1894" s="6" t="s">
        <v>1707</v>
      </c>
      <c r="D1894" s="6" t="s">
        <v>17</v>
      </c>
      <c r="E1894" s="6" t="s">
        <v>1402</v>
      </c>
      <c r="F1894" s="3">
        <v>1978</v>
      </c>
      <c r="G1894" s="6" t="s">
        <v>1708</v>
      </c>
    </row>
    <row r="1895" spans="1:7" x14ac:dyDescent="0.25">
      <c r="A1895" s="3" t="s">
        <v>52</v>
      </c>
      <c r="B1895" s="6" t="s">
        <v>1947</v>
      </c>
      <c r="C1895" s="6" t="s">
        <v>655</v>
      </c>
      <c r="D1895" s="6" t="s">
        <v>712</v>
      </c>
      <c r="E1895" s="6" t="s">
        <v>1402</v>
      </c>
      <c r="F1895" s="3">
        <v>1980</v>
      </c>
      <c r="G1895" s="6" t="s">
        <v>1948</v>
      </c>
    </row>
    <row r="1896" spans="1:7" x14ac:dyDescent="0.25">
      <c r="A1896" s="3" t="s">
        <v>52</v>
      </c>
      <c r="B1896" s="6" t="s">
        <v>1965</v>
      </c>
      <c r="C1896" s="6" t="s">
        <v>1966</v>
      </c>
      <c r="D1896" s="6"/>
      <c r="E1896" s="6" t="s">
        <v>1402</v>
      </c>
      <c r="F1896" s="3">
        <v>1980</v>
      </c>
      <c r="G1896" s="6" t="s">
        <v>1967</v>
      </c>
    </row>
    <row r="1897" spans="1:7" x14ac:dyDescent="0.25">
      <c r="A1897" s="3" t="s">
        <v>52</v>
      </c>
      <c r="B1897" s="6" t="s">
        <v>1968</v>
      </c>
      <c r="C1897" s="6" t="s">
        <v>309</v>
      </c>
      <c r="D1897" s="6" t="s">
        <v>882</v>
      </c>
      <c r="E1897" s="6" t="s">
        <v>1402</v>
      </c>
      <c r="F1897" s="3">
        <v>1980</v>
      </c>
      <c r="G1897" s="6" t="s">
        <v>1969</v>
      </c>
    </row>
    <row r="1898" spans="1:7" x14ac:dyDescent="0.25">
      <c r="A1898" s="3" t="s">
        <v>245</v>
      </c>
      <c r="B1898" s="6" t="s">
        <v>761</v>
      </c>
      <c r="C1898" s="6" t="s">
        <v>1981</v>
      </c>
      <c r="D1898" s="6" t="s">
        <v>553</v>
      </c>
      <c r="E1898" s="6" t="s">
        <v>1402</v>
      </c>
      <c r="F1898" s="3">
        <v>1980</v>
      </c>
      <c r="G1898" s="6" t="s">
        <v>1982</v>
      </c>
    </row>
    <row r="1899" spans="1:7" x14ac:dyDescent="0.25">
      <c r="A1899" s="3" t="s">
        <v>245</v>
      </c>
      <c r="B1899" s="6" t="s">
        <v>1998</v>
      </c>
      <c r="C1899" s="6" t="s">
        <v>1999</v>
      </c>
      <c r="D1899" s="6" t="s">
        <v>2000</v>
      </c>
      <c r="E1899" s="6" t="s">
        <v>1402</v>
      </c>
      <c r="F1899" s="3">
        <v>1980</v>
      </c>
      <c r="G1899" s="6" t="s">
        <v>2001</v>
      </c>
    </row>
    <row r="1900" spans="1:7" x14ac:dyDescent="0.25">
      <c r="A1900" s="3" t="s">
        <v>245</v>
      </c>
      <c r="B1900" s="6" t="s">
        <v>2007</v>
      </c>
      <c r="C1900" s="6" t="s">
        <v>2008</v>
      </c>
      <c r="D1900" s="6" t="s">
        <v>2009</v>
      </c>
      <c r="E1900" s="6" t="s">
        <v>1402</v>
      </c>
      <c r="F1900" s="3">
        <v>1980</v>
      </c>
      <c r="G1900" s="6" t="s">
        <v>2010</v>
      </c>
    </row>
    <row r="1901" spans="1:7" x14ac:dyDescent="0.25">
      <c r="A1901" s="3" t="s">
        <v>52</v>
      </c>
      <c r="B1901" s="6" t="s">
        <v>2032</v>
      </c>
      <c r="C1901" s="11" t="s">
        <v>2033</v>
      </c>
      <c r="D1901" s="11" t="s">
        <v>803</v>
      </c>
      <c r="E1901" s="11" t="s">
        <v>1402</v>
      </c>
      <c r="F1901" s="3">
        <v>1981</v>
      </c>
      <c r="G1901" s="6" t="s">
        <v>2034</v>
      </c>
    </row>
    <row r="1902" spans="1:7" x14ac:dyDescent="0.25">
      <c r="A1902" s="3" t="s">
        <v>245</v>
      </c>
      <c r="B1902" s="18" t="s">
        <v>2393</v>
      </c>
      <c r="C1902" s="22" t="s">
        <v>66</v>
      </c>
      <c r="D1902" s="22" t="s">
        <v>239</v>
      </c>
      <c r="E1902" s="22" t="s">
        <v>1402</v>
      </c>
      <c r="F1902" s="3">
        <v>1984</v>
      </c>
      <c r="G1902" s="6" t="s">
        <v>2394</v>
      </c>
    </row>
    <row r="1903" spans="1:7" x14ac:dyDescent="0.25">
      <c r="A1903" s="3" t="s">
        <v>245</v>
      </c>
      <c r="B1903" s="18" t="s">
        <v>2396</v>
      </c>
      <c r="C1903" s="22" t="s">
        <v>54</v>
      </c>
      <c r="D1903" s="22" t="s">
        <v>960</v>
      </c>
      <c r="E1903" s="22" t="s">
        <v>1402</v>
      </c>
      <c r="F1903" s="3">
        <v>1984</v>
      </c>
      <c r="G1903" s="6" t="s">
        <v>2397</v>
      </c>
    </row>
    <row r="1904" spans="1:7" x14ac:dyDescent="0.25">
      <c r="A1904" s="3" t="s">
        <v>245</v>
      </c>
      <c r="B1904" s="18" t="s">
        <v>2400</v>
      </c>
      <c r="C1904" s="22" t="s">
        <v>620</v>
      </c>
      <c r="D1904" s="22" t="s">
        <v>549</v>
      </c>
      <c r="E1904" s="22" t="s">
        <v>1402</v>
      </c>
      <c r="F1904" s="3">
        <v>1984</v>
      </c>
      <c r="G1904" s="6" t="s">
        <v>2401</v>
      </c>
    </row>
    <row r="1905" spans="1:7" x14ac:dyDescent="0.25">
      <c r="A1905" s="3" t="s">
        <v>245</v>
      </c>
      <c r="B1905" s="22" t="s">
        <v>2732</v>
      </c>
      <c r="C1905" s="22" t="s">
        <v>2733</v>
      </c>
      <c r="D1905" s="6"/>
      <c r="E1905" s="18" t="s">
        <v>1402</v>
      </c>
      <c r="F1905" s="3">
        <v>1988</v>
      </c>
      <c r="G1905" s="6" t="s">
        <v>2734</v>
      </c>
    </row>
    <row r="1906" spans="1:7" x14ac:dyDescent="0.25">
      <c r="A1906" s="3" t="s">
        <v>245</v>
      </c>
      <c r="B1906" s="18" t="s">
        <v>2737</v>
      </c>
      <c r="C1906" s="22" t="s">
        <v>2738</v>
      </c>
      <c r="D1906" s="22"/>
      <c r="E1906" s="22" t="s">
        <v>1402</v>
      </c>
      <c r="F1906" s="3">
        <v>1988</v>
      </c>
      <c r="G1906" s="6" t="s">
        <v>2739</v>
      </c>
    </row>
    <row r="1907" spans="1:7" x14ac:dyDescent="0.25">
      <c r="A1907" s="3" t="s">
        <v>52</v>
      </c>
      <c r="B1907" s="22" t="s">
        <v>2767</v>
      </c>
      <c r="C1907" s="22" t="s">
        <v>2278</v>
      </c>
      <c r="D1907" s="18"/>
      <c r="E1907" s="18" t="s">
        <v>1402</v>
      </c>
      <c r="F1907" s="3">
        <v>1989</v>
      </c>
      <c r="G1907" s="6" t="s">
        <v>2768</v>
      </c>
    </row>
    <row r="1908" spans="1:7" x14ac:dyDescent="0.25">
      <c r="A1908" s="3" t="s">
        <v>245</v>
      </c>
      <c r="B1908" s="22" t="s">
        <v>2873</v>
      </c>
      <c r="C1908" s="22" t="s">
        <v>2874</v>
      </c>
      <c r="D1908" s="18"/>
      <c r="E1908" s="18" t="s">
        <v>1402</v>
      </c>
      <c r="F1908" s="3">
        <v>1990</v>
      </c>
      <c r="G1908" s="6" t="s">
        <v>2875</v>
      </c>
    </row>
    <row r="1909" spans="1:7" x14ac:dyDescent="0.25">
      <c r="A1909" s="3" t="s">
        <v>245</v>
      </c>
      <c r="B1909" s="18" t="s">
        <v>3019</v>
      </c>
      <c r="C1909" s="22" t="s">
        <v>3020</v>
      </c>
      <c r="D1909" s="22" t="s">
        <v>3021</v>
      </c>
      <c r="E1909" s="22" t="s">
        <v>1402</v>
      </c>
      <c r="F1909" s="3">
        <v>1992</v>
      </c>
      <c r="G1909" s="6" t="s">
        <v>3022</v>
      </c>
    </row>
    <row r="1910" spans="1:7" x14ac:dyDescent="0.25">
      <c r="A1910" s="3" t="s">
        <v>245</v>
      </c>
      <c r="B1910" s="22" t="s">
        <v>3026</v>
      </c>
      <c r="C1910" s="22" t="s">
        <v>3027</v>
      </c>
      <c r="D1910" s="18"/>
      <c r="E1910" s="18" t="s">
        <v>1402</v>
      </c>
      <c r="F1910" s="3">
        <v>1992</v>
      </c>
      <c r="G1910" s="6" t="s">
        <v>3028</v>
      </c>
    </row>
    <row r="1911" spans="1:7" x14ac:dyDescent="0.25">
      <c r="A1911" s="3" t="s">
        <v>52</v>
      </c>
      <c r="B1911" s="6" t="s">
        <v>3086</v>
      </c>
      <c r="C1911" s="6" t="s">
        <v>2052</v>
      </c>
      <c r="D1911" s="6" t="s">
        <v>347</v>
      </c>
      <c r="E1911" s="6" t="s">
        <v>1402</v>
      </c>
      <c r="F1911" s="3">
        <v>1993</v>
      </c>
      <c r="G1911" s="6" t="s">
        <v>3087</v>
      </c>
    </row>
    <row r="1912" spans="1:7" x14ac:dyDescent="0.25">
      <c r="A1912" s="3" t="s">
        <v>245</v>
      </c>
      <c r="B1912" s="6" t="s">
        <v>3149</v>
      </c>
      <c r="C1912" s="6" t="s">
        <v>3150</v>
      </c>
      <c r="D1912" s="6"/>
      <c r="E1912" s="6" t="s">
        <v>1402</v>
      </c>
      <c r="F1912" s="3">
        <v>1993</v>
      </c>
      <c r="G1912" s="6" t="s">
        <v>3151</v>
      </c>
    </row>
    <row r="1913" spans="1:7" x14ac:dyDescent="0.25">
      <c r="A1913" s="3" t="s">
        <v>245</v>
      </c>
      <c r="B1913" s="6" t="s">
        <v>3255</v>
      </c>
      <c r="C1913" s="2"/>
      <c r="D1913" s="6"/>
      <c r="E1913" s="6" t="s">
        <v>1402</v>
      </c>
      <c r="F1913" s="3">
        <v>1994</v>
      </c>
      <c r="G1913" s="6" t="s">
        <v>3256</v>
      </c>
    </row>
    <row r="1914" spans="1:7" x14ac:dyDescent="0.25">
      <c r="A1914" s="3" t="s">
        <v>245</v>
      </c>
      <c r="B1914" s="6" t="s">
        <v>3341</v>
      </c>
      <c r="C1914" s="6" t="s">
        <v>3342</v>
      </c>
      <c r="D1914" s="6" t="s">
        <v>3343</v>
      </c>
      <c r="E1914" s="6" t="s">
        <v>1402</v>
      </c>
      <c r="F1914" s="3">
        <v>1995</v>
      </c>
      <c r="G1914" s="6" t="s">
        <v>3344</v>
      </c>
    </row>
    <row r="1915" spans="1:7" x14ac:dyDescent="0.25">
      <c r="A1915" s="3" t="s">
        <v>52</v>
      </c>
      <c r="B1915" s="6" t="s">
        <v>3474</v>
      </c>
      <c r="C1915" s="6" t="s">
        <v>3475</v>
      </c>
      <c r="D1915" s="6"/>
      <c r="E1915" s="6" t="s">
        <v>1402</v>
      </c>
      <c r="F1915" s="3">
        <v>1997</v>
      </c>
      <c r="G1915" s="6" t="s">
        <v>3476</v>
      </c>
    </row>
    <row r="1916" spans="1:7" x14ac:dyDescent="0.25">
      <c r="A1916" s="3" t="s">
        <v>245</v>
      </c>
      <c r="B1916" s="6" t="s">
        <v>3648</v>
      </c>
      <c r="C1916" s="6" t="s">
        <v>3649</v>
      </c>
      <c r="D1916" s="6"/>
      <c r="E1916" s="6" t="s">
        <v>1402</v>
      </c>
      <c r="F1916" s="3">
        <v>1999</v>
      </c>
      <c r="G1916" s="6" t="s">
        <v>3650</v>
      </c>
    </row>
    <row r="1917" spans="1:7" x14ac:dyDescent="0.25">
      <c r="A1917" s="3" t="s">
        <v>52</v>
      </c>
      <c r="B1917" s="6" t="s">
        <v>347</v>
      </c>
      <c r="C1917" s="6" t="s">
        <v>3676</v>
      </c>
      <c r="D1917" s="6"/>
      <c r="E1917" s="6" t="s">
        <v>1402</v>
      </c>
      <c r="F1917" s="3">
        <v>2000</v>
      </c>
      <c r="G1917" s="6" t="s">
        <v>3677</v>
      </c>
    </row>
    <row r="1918" spans="1:7" x14ac:dyDescent="0.25">
      <c r="A1918" s="3" t="s">
        <v>245</v>
      </c>
      <c r="B1918" s="6" t="s">
        <v>1449</v>
      </c>
      <c r="C1918" s="6" t="s">
        <v>239</v>
      </c>
      <c r="D1918" s="6" t="s">
        <v>17</v>
      </c>
      <c r="E1918" s="6" t="s">
        <v>1402</v>
      </c>
      <c r="F1918" s="3">
        <v>2000</v>
      </c>
      <c r="G1918" s="6" t="s">
        <v>3727</v>
      </c>
    </row>
    <row r="1919" spans="1:7" x14ac:dyDescent="0.25">
      <c r="A1919" s="3" t="s">
        <v>245</v>
      </c>
      <c r="B1919" s="6" t="s">
        <v>3820</v>
      </c>
      <c r="C1919" s="6" t="s">
        <v>3821</v>
      </c>
      <c r="D1919" s="6"/>
      <c r="E1919" s="6" t="s">
        <v>1402</v>
      </c>
      <c r="F1919" s="3">
        <v>2001</v>
      </c>
      <c r="G1919" s="6" t="s">
        <v>3822</v>
      </c>
    </row>
    <row r="1920" spans="1:7" x14ac:dyDescent="0.25">
      <c r="A1920" s="3" t="s">
        <v>245</v>
      </c>
      <c r="B1920" s="6" t="s">
        <v>3669</v>
      </c>
      <c r="C1920" s="6" t="s">
        <v>3831</v>
      </c>
      <c r="D1920" s="6"/>
      <c r="E1920" s="6" t="s">
        <v>1402</v>
      </c>
      <c r="F1920" s="3">
        <v>2001</v>
      </c>
      <c r="G1920" s="6" t="s">
        <v>3832</v>
      </c>
    </row>
    <row r="1921" spans="1:7" x14ac:dyDescent="0.25">
      <c r="A1921" s="3" t="s">
        <v>52</v>
      </c>
      <c r="B1921" s="6" t="s">
        <v>2634</v>
      </c>
      <c r="C1921" s="6" t="s">
        <v>2352</v>
      </c>
      <c r="D1921" s="6" t="s">
        <v>467</v>
      </c>
      <c r="E1921" s="6" t="s">
        <v>1402</v>
      </c>
      <c r="F1921" s="3">
        <v>2003</v>
      </c>
      <c r="G1921" s="6" t="s">
        <v>3991</v>
      </c>
    </row>
    <row r="1922" spans="1:7" x14ac:dyDescent="0.25">
      <c r="A1922" s="3" t="s">
        <v>245</v>
      </c>
      <c r="B1922" s="6" t="s">
        <v>4013</v>
      </c>
      <c r="C1922" s="6" t="s">
        <v>4014</v>
      </c>
      <c r="D1922" s="6"/>
      <c r="E1922" s="6" t="s">
        <v>1402</v>
      </c>
      <c r="F1922" s="3">
        <v>2003</v>
      </c>
      <c r="G1922" s="6" t="s">
        <v>4015</v>
      </c>
    </row>
    <row r="1923" spans="1:7" x14ac:dyDescent="0.25">
      <c r="A1923" s="3" t="s">
        <v>245</v>
      </c>
      <c r="B1923" s="6" t="s">
        <v>1573</v>
      </c>
      <c r="C1923" s="6" t="s">
        <v>581</v>
      </c>
      <c r="D1923" s="6"/>
      <c r="E1923" s="6" t="s">
        <v>1402</v>
      </c>
      <c r="F1923" s="3">
        <v>2005</v>
      </c>
      <c r="G1923" s="6" t="s">
        <v>4237</v>
      </c>
    </row>
    <row r="1924" spans="1:7" x14ac:dyDescent="0.25">
      <c r="A1924" s="3" t="s">
        <v>52</v>
      </c>
      <c r="B1924" s="6" t="s">
        <v>4329</v>
      </c>
      <c r="C1924" s="6" t="s">
        <v>4330</v>
      </c>
      <c r="D1924" s="6"/>
      <c r="E1924" s="6" t="s">
        <v>1402</v>
      </c>
      <c r="F1924" s="3">
        <v>2007</v>
      </c>
      <c r="G1924" s="6" t="s">
        <v>4331</v>
      </c>
    </row>
    <row r="1925" spans="1:7" x14ac:dyDescent="0.25">
      <c r="A1925" s="3" t="s">
        <v>52</v>
      </c>
      <c r="B1925" s="6" t="s">
        <v>3227</v>
      </c>
      <c r="C1925" s="6" t="s">
        <v>655</v>
      </c>
      <c r="D1925" s="6" t="s">
        <v>735</v>
      </c>
      <c r="E1925" s="6" t="s">
        <v>1402</v>
      </c>
      <c r="F1925" s="3">
        <v>2008</v>
      </c>
      <c r="G1925" s="6" t="s">
        <v>4434</v>
      </c>
    </row>
    <row r="1926" spans="1:7" x14ac:dyDescent="0.25">
      <c r="A1926" s="3" t="s">
        <v>245</v>
      </c>
      <c r="B1926" s="6" t="s">
        <v>3669</v>
      </c>
      <c r="C1926" s="6" t="s">
        <v>3968</v>
      </c>
      <c r="D1926" s="6"/>
      <c r="E1926" s="6" t="s">
        <v>1402</v>
      </c>
      <c r="F1926" s="3">
        <v>2008</v>
      </c>
      <c r="G1926" s="6" t="s">
        <v>4488</v>
      </c>
    </row>
    <row r="1927" spans="1:7" x14ac:dyDescent="0.25">
      <c r="A1927" s="3" t="s">
        <v>245</v>
      </c>
      <c r="B1927" s="6" t="s">
        <v>2436</v>
      </c>
      <c r="C1927" s="6" t="s">
        <v>4192</v>
      </c>
      <c r="D1927" s="6"/>
      <c r="E1927" s="6" t="s">
        <v>1402</v>
      </c>
      <c r="F1927" s="3">
        <v>2009</v>
      </c>
      <c r="G1927" s="6" t="s">
        <v>4553</v>
      </c>
    </row>
    <row r="1928" spans="1:7" x14ac:dyDescent="0.25">
      <c r="A1928" s="3" t="s">
        <v>245</v>
      </c>
      <c r="B1928" s="6" t="s">
        <v>3423</v>
      </c>
      <c r="C1928" s="6" t="s">
        <v>3424</v>
      </c>
      <c r="D1928" s="6"/>
      <c r="E1928" s="6" t="s">
        <v>3425</v>
      </c>
      <c r="F1928" s="3">
        <v>1996</v>
      </c>
      <c r="G1928" s="6" t="s">
        <v>3426</v>
      </c>
    </row>
    <row r="1929" spans="1:7" x14ac:dyDescent="0.25">
      <c r="A1929" s="3"/>
      <c r="B1929" s="6"/>
      <c r="C1929" s="6"/>
      <c r="D1929" s="6"/>
      <c r="E1929" s="6"/>
      <c r="F1929" s="3"/>
      <c r="G1929" s="6"/>
    </row>
    <row r="1930" spans="1:7" x14ac:dyDescent="0.25">
      <c r="A1930" s="3" t="s">
        <v>79</v>
      </c>
      <c r="B1930" s="6" t="s">
        <v>593</v>
      </c>
      <c r="C1930" s="6" t="s">
        <v>102</v>
      </c>
      <c r="D1930" s="6" t="s">
        <v>487</v>
      </c>
      <c r="E1930" s="6" t="s">
        <v>594</v>
      </c>
      <c r="F1930" s="3">
        <v>1957</v>
      </c>
      <c r="G1930" s="6" t="s">
        <v>595</v>
      </c>
    </row>
    <row r="1931" spans="1:7" x14ac:dyDescent="0.25">
      <c r="A1931" s="3" t="s">
        <v>79</v>
      </c>
      <c r="B1931" s="6" t="s">
        <v>609</v>
      </c>
      <c r="C1931" s="6" t="s">
        <v>20</v>
      </c>
      <c r="D1931" s="6"/>
      <c r="E1931" s="6" t="s">
        <v>594</v>
      </c>
      <c r="F1931" s="3">
        <v>1958</v>
      </c>
      <c r="G1931" s="6" t="s">
        <v>610</v>
      </c>
    </row>
    <row r="1932" spans="1:7" x14ac:dyDescent="0.25">
      <c r="A1932" s="3" t="s">
        <v>79</v>
      </c>
      <c r="B1932" s="6" t="s">
        <v>613</v>
      </c>
      <c r="C1932" s="6" t="s">
        <v>614</v>
      </c>
      <c r="D1932" s="6" t="s">
        <v>615</v>
      </c>
      <c r="E1932" s="6" t="s">
        <v>594</v>
      </c>
      <c r="F1932" s="3">
        <v>1958</v>
      </c>
      <c r="G1932" s="6" t="s">
        <v>616</v>
      </c>
    </row>
    <row r="1933" spans="1:7" x14ac:dyDescent="0.25">
      <c r="A1933" s="3" t="s">
        <v>79</v>
      </c>
      <c r="B1933" s="6" t="s">
        <v>622</v>
      </c>
      <c r="C1933" s="6" t="s">
        <v>77</v>
      </c>
      <c r="D1933" s="6" t="s">
        <v>101</v>
      </c>
      <c r="E1933" s="6" t="s">
        <v>594</v>
      </c>
      <c r="F1933" s="3">
        <v>1958</v>
      </c>
      <c r="G1933" s="6" t="s">
        <v>623</v>
      </c>
    </row>
    <row r="1934" spans="1:7" x14ac:dyDescent="0.25">
      <c r="A1934" s="3" t="s">
        <v>79</v>
      </c>
      <c r="B1934" s="6" t="s">
        <v>636</v>
      </c>
      <c r="C1934" s="6" t="s">
        <v>637</v>
      </c>
      <c r="D1934" s="6"/>
      <c r="E1934" s="6" t="s">
        <v>594</v>
      </c>
      <c r="F1934" s="3">
        <v>1959</v>
      </c>
      <c r="G1934" s="6" t="s">
        <v>638</v>
      </c>
    </row>
    <row r="1935" spans="1:7" x14ac:dyDescent="0.25">
      <c r="A1935" s="3" t="s">
        <v>245</v>
      </c>
      <c r="B1935" s="6" t="s">
        <v>647</v>
      </c>
      <c r="C1935" s="6" t="s">
        <v>239</v>
      </c>
      <c r="D1935" s="6" t="s">
        <v>648</v>
      </c>
      <c r="E1935" s="6" t="s">
        <v>594</v>
      </c>
      <c r="F1935" s="3">
        <v>1959</v>
      </c>
      <c r="G1935" s="6" t="s">
        <v>5687</v>
      </c>
    </row>
    <row r="1936" spans="1:7" x14ac:dyDescent="0.25">
      <c r="A1936" s="3" t="s">
        <v>79</v>
      </c>
      <c r="B1936" s="6" t="s">
        <v>654</v>
      </c>
      <c r="C1936" s="6" t="s">
        <v>109</v>
      </c>
      <c r="D1936" s="6" t="s">
        <v>655</v>
      </c>
      <c r="E1936" s="6" t="s">
        <v>594</v>
      </c>
      <c r="F1936" s="3">
        <v>1960</v>
      </c>
      <c r="G1936" s="6" t="s">
        <v>656</v>
      </c>
    </row>
    <row r="1937" spans="1:7" x14ac:dyDescent="0.25">
      <c r="A1937" s="3" t="s">
        <v>79</v>
      </c>
      <c r="B1937" s="6" t="s">
        <v>660</v>
      </c>
      <c r="C1937" s="6" t="s">
        <v>661</v>
      </c>
      <c r="D1937" s="6" t="s">
        <v>54</v>
      </c>
      <c r="E1937" s="6" t="s">
        <v>594</v>
      </c>
      <c r="F1937" s="3">
        <v>1960</v>
      </c>
      <c r="G1937" s="6" t="s">
        <v>662</v>
      </c>
    </row>
    <row r="1938" spans="1:7" x14ac:dyDescent="0.25">
      <c r="A1938" s="3" t="s">
        <v>79</v>
      </c>
      <c r="B1938" s="6" t="s">
        <v>680</v>
      </c>
      <c r="C1938" s="6" t="s">
        <v>324</v>
      </c>
      <c r="D1938" s="6" t="s">
        <v>681</v>
      </c>
      <c r="E1938" s="6" t="s">
        <v>594</v>
      </c>
      <c r="F1938" s="3">
        <v>1961</v>
      </c>
      <c r="G1938" s="6" t="s">
        <v>682</v>
      </c>
    </row>
    <row r="1939" spans="1:7" x14ac:dyDescent="0.25">
      <c r="A1939" s="3" t="s">
        <v>79</v>
      </c>
      <c r="B1939" s="6" t="s">
        <v>702</v>
      </c>
      <c r="C1939" s="6" t="s">
        <v>113</v>
      </c>
      <c r="D1939" s="6" t="s">
        <v>703</v>
      </c>
      <c r="E1939" s="6" t="s">
        <v>594</v>
      </c>
      <c r="F1939" s="3">
        <v>1961</v>
      </c>
      <c r="G1939" s="6" t="s">
        <v>704</v>
      </c>
    </row>
    <row r="1940" spans="1:7" x14ac:dyDescent="0.25">
      <c r="A1940" s="3" t="s">
        <v>79</v>
      </c>
      <c r="B1940" s="6" t="s">
        <v>707</v>
      </c>
      <c r="C1940" s="6" t="s">
        <v>109</v>
      </c>
      <c r="D1940" s="6" t="s">
        <v>708</v>
      </c>
      <c r="E1940" s="6" t="s">
        <v>594</v>
      </c>
      <c r="F1940" s="3">
        <v>1961</v>
      </c>
      <c r="G1940" s="6" t="s">
        <v>709</v>
      </c>
    </row>
    <row r="1941" spans="1:7" x14ac:dyDescent="0.25">
      <c r="A1941" s="3" t="s">
        <v>79</v>
      </c>
      <c r="B1941" s="6" t="s">
        <v>710</v>
      </c>
      <c r="C1941" s="6" t="s">
        <v>711</v>
      </c>
      <c r="D1941" s="6" t="s">
        <v>712</v>
      </c>
      <c r="E1941" s="6" t="s">
        <v>594</v>
      </c>
      <c r="F1941" s="3">
        <v>1961</v>
      </c>
      <c r="G1941" s="6" t="s">
        <v>713</v>
      </c>
    </row>
    <row r="1942" spans="1:7" x14ac:dyDescent="0.25">
      <c r="A1942" s="3" t="s">
        <v>79</v>
      </c>
      <c r="B1942" s="6" t="s">
        <v>48</v>
      </c>
      <c r="C1942" s="6" t="s">
        <v>309</v>
      </c>
      <c r="D1942" s="6" t="s">
        <v>299</v>
      </c>
      <c r="E1942" s="6" t="s">
        <v>594</v>
      </c>
      <c r="F1942" s="3">
        <v>1961</v>
      </c>
      <c r="G1942" s="6" t="s">
        <v>714</v>
      </c>
    </row>
    <row r="1943" spans="1:7" x14ac:dyDescent="0.25">
      <c r="A1943" s="3" t="s">
        <v>245</v>
      </c>
      <c r="B1943" s="6" t="s">
        <v>722</v>
      </c>
      <c r="C1943" s="6" t="s">
        <v>723</v>
      </c>
      <c r="D1943" s="6"/>
      <c r="E1943" s="6" t="s">
        <v>594</v>
      </c>
      <c r="F1943" s="3">
        <v>1961</v>
      </c>
      <c r="G1943" s="6" t="s">
        <v>724</v>
      </c>
    </row>
    <row r="1944" spans="1:7" x14ac:dyDescent="0.25">
      <c r="A1944" s="3" t="s">
        <v>79</v>
      </c>
      <c r="B1944" s="6" t="s">
        <v>739</v>
      </c>
      <c r="C1944" s="6" t="s">
        <v>109</v>
      </c>
      <c r="D1944" s="6" t="s">
        <v>417</v>
      </c>
      <c r="E1944" s="6" t="s">
        <v>594</v>
      </c>
      <c r="F1944" s="3">
        <v>1962</v>
      </c>
      <c r="G1944" s="6" t="s">
        <v>740</v>
      </c>
    </row>
    <row r="1945" spans="1:7" x14ac:dyDescent="0.25">
      <c r="A1945" s="3" t="s">
        <v>79</v>
      </c>
      <c r="B1945" s="6" t="s">
        <v>745</v>
      </c>
      <c r="C1945" s="6" t="s">
        <v>21</v>
      </c>
      <c r="D1945" s="6"/>
      <c r="E1945" s="6" t="s">
        <v>594</v>
      </c>
      <c r="F1945" s="3">
        <v>1962</v>
      </c>
      <c r="G1945" s="6" t="s">
        <v>746</v>
      </c>
    </row>
    <row r="1946" spans="1:7" x14ac:dyDescent="0.25">
      <c r="A1946" s="3" t="s">
        <v>79</v>
      </c>
      <c r="B1946" s="6" t="s">
        <v>754</v>
      </c>
      <c r="C1946" s="6" t="s">
        <v>20</v>
      </c>
      <c r="D1946" s="6" t="s">
        <v>416</v>
      </c>
      <c r="E1946" s="6" t="s">
        <v>594</v>
      </c>
      <c r="F1946" s="3">
        <v>1962</v>
      </c>
      <c r="G1946" s="6" t="s">
        <v>755</v>
      </c>
    </row>
    <row r="1947" spans="1:7" x14ac:dyDescent="0.25">
      <c r="A1947" s="3" t="s">
        <v>245</v>
      </c>
      <c r="B1947" s="6" t="s">
        <v>613</v>
      </c>
      <c r="C1947" s="6" t="s">
        <v>614</v>
      </c>
      <c r="D1947" s="6" t="s">
        <v>615</v>
      </c>
      <c r="E1947" s="6" t="s">
        <v>594</v>
      </c>
      <c r="F1947" s="3">
        <v>1962</v>
      </c>
      <c r="G1947" s="6" t="s">
        <v>769</v>
      </c>
    </row>
    <row r="1948" spans="1:7" x14ac:dyDescent="0.25">
      <c r="A1948" s="3" t="s">
        <v>245</v>
      </c>
      <c r="B1948" s="6" t="s">
        <v>593</v>
      </c>
      <c r="C1948" s="6" t="s">
        <v>102</v>
      </c>
      <c r="D1948" s="6" t="s">
        <v>487</v>
      </c>
      <c r="E1948" s="6" t="s">
        <v>594</v>
      </c>
      <c r="F1948" s="3">
        <v>1962</v>
      </c>
      <c r="G1948" s="6" t="s">
        <v>770</v>
      </c>
    </row>
    <row r="1949" spans="1:7" x14ac:dyDescent="0.25">
      <c r="A1949" s="3" t="s">
        <v>79</v>
      </c>
      <c r="B1949" s="6" t="s">
        <v>782</v>
      </c>
      <c r="C1949" s="6" t="s">
        <v>20</v>
      </c>
      <c r="D1949" s="6" t="s">
        <v>133</v>
      </c>
      <c r="E1949" s="6" t="s">
        <v>594</v>
      </c>
      <c r="F1949" s="3">
        <v>1963</v>
      </c>
      <c r="G1949" s="6" t="s">
        <v>783</v>
      </c>
    </row>
    <row r="1950" spans="1:7" x14ac:dyDescent="0.25">
      <c r="A1950" s="3" t="s">
        <v>79</v>
      </c>
      <c r="B1950" s="6" t="s">
        <v>793</v>
      </c>
      <c r="C1950" s="6" t="s">
        <v>309</v>
      </c>
      <c r="D1950" s="6" t="s">
        <v>794</v>
      </c>
      <c r="E1950" s="6" t="s">
        <v>594</v>
      </c>
      <c r="F1950" s="3">
        <v>1963</v>
      </c>
      <c r="G1950" s="6" t="s">
        <v>795</v>
      </c>
    </row>
    <row r="1951" spans="1:7" x14ac:dyDescent="0.25">
      <c r="A1951" s="3" t="s">
        <v>79</v>
      </c>
      <c r="B1951" s="6" t="s">
        <v>809</v>
      </c>
      <c r="C1951" s="6" t="s">
        <v>810</v>
      </c>
      <c r="D1951" s="6" t="s">
        <v>321</v>
      </c>
      <c r="E1951" s="6" t="s">
        <v>594</v>
      </c>
      <c r="F1951" s="3">
        <v>1963</v>
      </c>
      <c r="G1951" s="6" t="s">
        <v>811</v>
      </c>
    </row>
    <row r="1952" spans="1:7" x14ac:dyDescent="0.25">
      <c r="A1952" s="3" t="s">
        <v>6</v>
      </c>
      <c r="B1952" s="6" t="s">
        <v>816</v>
      </c>
      <c r="C1952" s="6" t="s">
        <v>601</v>
      </c>
      <c r="D1952" s="6" t="s">
        <v>109</v>
      </c>
      <c r="E1952" s="6" t="s">
        <v>594</v>
      </c>
      <c r="F1952" s="3">
        <v>1963</v>
      </c>
      <c r="G1952" s="6" t="s">
        <v>817</v>
      </c>
    </row>
    <row r="1953" spans="1:7" x14ac:dyDescent="0.25">
      <c r="A1953" s="3" t="s">
        <v>245</v>
      </c>
      <c r="B1953" s="6" t="s">
        <v>823</v>
      </c>
      <c r="C1953" s="6" t="s">
        <v>324</v>
      </c>
      <c r="D1953" s="6" t="s">
        <v>824</v>
      </c>
      <c r="E1953" s="6" t="s">
        <v>594</v>
      </c>
      <c r="F1953" s="3">
        <v>1963</v>
      </c>
      <c r="G1953" s="6" t="s">
        <v>825</v>
      </c>
    </row>
    <row r="1954" spans="1:7" x14ac:dyDescent="0.25">
      <c r="A1954" s="3" t="s">
        <v>245</v>
      </c>
      <c r="B1954" s="6" t="s">
        <v>654</v>
      </c>
      <c r="C1954" s="6" t="s">
        <v>109</v>
      </c>
      <c r="D1954" s="6" t="s">
        <v>655</v>
      </c>
      <c r="E1954" s="6" t="s">
        <v>594</v>
      </c>
      <c r="F1954" s="3">
        <v>1963</v>
      </c>
      <c r="G1954" s="6" t="s">
        <v>826</v>
      </c>
    </row>
    <row r="1955" spans="1:7" x14ac:dyDescent="0.25">
      <c r="A1955" s="3" t="s">
        <v>245</v>
      </c>
      <c r="B1955" s="6" t="s">
        <v>622</v>
      </c>
      <c r="C1955" s="6" t="s">
        <v>77</v>
      </c>
      <c r="D1955" s="6" t="s">
        <v>101</v>
      </c>
      <c r="E1955" s="6" t="s">
        <v>594</v>
      </c>
      <c r="F1955" s="3">
        <v>1963</v>
      </c>
      <c r="G1955" s="6" t="s">
        <v>829</v>
      </c>
    </row>
    <row r="1956" spans="1:7" x14ac:dyDescent="0.25">
      <c r="A1956" s="3" t="s">
        <v>79</v>
      </c>
      <c r="B1956" s="6" t="s">
        <v>830</v>
      </c>
      <c r="C1956" s="6" t="s">
        <v>831</v>
      </c>
      <c r="D1956" s="6" t="s">
        <v>520</v>
      </c>
      <c r="E1956" s="6" t="s">
        <v>594</v>
      </c>
      <c r="F1956" s="3">
        <v>1964</v>
      </c>
      <c r="G1956" s="6" t="s">
        <v>832</v>
      </c>
    </row>
    <row r="1957" spans="1:7" x14ac:dyDescent="0.25">
      <c r="A1957" s="3" t="s">
        <v>79</v>
      </c>
      <c r="B1957" s="6" t="s">
        <v>895</v>
      </c>
      <c r="C1957" s="6" t="s">
        <v>896</v>
      </c>
      <c r="D1957" s="6" t="s">
        <v>324</v>
      </c>
      <c r="E1957" s="6" t="s">
        <v>594</v>
      </c>
      <c r="F1957" s="3">
        <v>1965</v>
      </c>
      <c r="G1957" s="6" t="s">
        <v>897</v>
      </c>
    </row>
    <row r="1958" spans="1:7" x14ac:dyDescent="0.25">
      <c r="A1958" s="3" t="s">
        <v>79</v>
      </c>
      <c r="B1958" s="6" t="s">
        <v>898</v>
      </c>
      <c r="C1958" s="6" t="s">
        <v>899</v>
      </c>
      <c r="D1958" s="6" t="s">
        <v>283</v>
      </c>
      <c r="E1958" s="6" t="s">
        <v>594</v>
      </c>
      <c r="F1958" s="3">
        <v>1965</v>
      </c>
      <c r="G1958" s="6" t="s">
        <v>900</v>
      </c>
    </row>
    <row r="1959" spans="1:7" x14ac:dyDescent="0.25">
      <c r="A1959" s="3" t="s">
        <v>245</v>
      </c>
      <c r="B1959" s="6" t="s">
        <v>904</v>
      </c>
      <c r="C1959" s="6" t="s">
        <v>20</v>
      </c>
      <c r="D1959" s="6" t="s">
        <v>905</v>
      </c>
      <c r="E1959" s="6" t="s">
        <v>594</v>
      </c>
      <c r="F1959" s="3">
        <v>1965</v>
      </c>
      <c r="G1959" s="6" t="s">
        <v>906</v>
      </c>
    </row>
    <row r="1960" spans="1:7" x14ac:dyDescent="0.25">
      <c r="A1960" s="3" t="s">
        <v>245</v>
      </c>
      <c r="B1960" s="6" t="s">
        <v>739</v>
      </c>
      <c r="C1960" s="6" t="s">
        <v>109</v>
      </c>
      <c r="D1960" s="6" t="s">
        <v>417</v>
      </c>
      <c r="E1960" s="6" t="s">
        <v>594</v>
      </c>
      <c r="F1960" s="3">
        <v>1965</v>
      </c>
      <c r="G1960" s="6" t="s">
        <v>910</v>
      </c>
    </row>
    <row r="1961" spans="1:7" x14ac:dyDescent="0.25">
      <c r="A1961" s="3" t="s">
        <v>245</v>
      </c>
      <c r="B1961" s="6" t="s">
        <v>911</v>
      </c>
      <c r="C1961" s="6" t="s">
        <v>102</v>
      </c>
      <c r="D1961" s="6" t="s">
        <v>372</v>
      </c>
      <c r="E1961" s="6" t="s">
        <v>594</v>
      </c>
      <c r="F1961" s="3">
        <v>1965</v>
      </c>
      <c r="G1961" s="6" t="s">
        <v>912</v>
      </c>
    </row>
    <row r="1962" spans="1:7" x14ac:dyDescent="0.25">
      <c r="A1962" s="3" t="s">
        <v>79</v>
      </c>
      <c r="B1962" s="6" t="s">
        <v>923</v>
      </c>
      <c r="C1962" s="6" t="s">
        <v>924</v>
      </c>
      <c r="D1962" s="6" t="s">
        <v>882</v>
      </c>
      <c r="E1962" s="6" t="s">
        <v>594</v>
      </c>
      <c r="F1962" s="3">
        <v>1966</v>
      </c>
      <c r="G1962" s="6" t="s">
        <v>925</v>
      </c>
    </row>
    <row r="1963" spans="1:7" x14ac:dyDescent="0.25">
      <c r="A1963" s="3" t="s">
        <v>79</v>
      </c>
      <c r="B1963" s="6" t="s">
        <v>535</v>
      </c>
      <c r="C1963" s="6" t="s">
        <v>896</v>
      </c>
      <c r="D1963" s="6" t="s">
        <v>38</v>
      </c>
      <c r="E1963" s="6" t="s">
        <v>594</v>
      </c>
      <c r="F1963" s="3">
        <v>1966</v>
      </c>
      <c r="G1963" s="6" t="s">
        <v>926</v>
      </c>
    </row>
    <row r="1964" spans="1:7" x14ac:dyDescent="0.25">
      <c r="A1964" s="3" t="s">
        <v>245</v>
      </c>
      <c r="B1964" s="6" t="s">
        <v>944</v>
      </c>
      <c r="C1964" s="6" t="s">
        <v>20</v>
      </c>
      <c r="D1964" s="6" t="s">
        <v>945</v>
      </c>
      <c r="E1964" s="6" t="s">
        <v>594</v>
      </c>
      <c r="F1964" s="3">
        <v>1966</v>
      </c>
      <c r="G1964" s="6" t="s">
        <v>946</v>
      </c>
    </row>
    <row r="1965" spans="1:7" x14ac:dyDescent="0.25">
      <c r="A1965" s="3" t="s">
        <v>79</v>
      </c>
      <c r="B1965" s="6" t="s">
        <v>970</v>
      </c>
      <c r="C1965" s="6" t="s">
        <v>971</v>
      </c>
      <c r="D1965" s="6" t="s">
        <v>179</v>
      </c>
      <c r="E1965" s="6" t="s">
        <v>594</v>
      </c>
      <c r="F1965" s="3">
        <v>1967</v>
      </c>
      <c r="G1965" s="6" t="s">
        <v>972</v>
      </c>
    </row>
    <row r="1966" spans="1:7" x14ac:dyDescent="0.25">
      <c r="A1966" s="3" t="s">
        <v>79</v>
      </c>
      <c r="B1966" s="6" t="s">
        <v>975</v>
      </c>
      <c r="C1966" s="6" t="s">
        <v>971</v>
      </c>
      <c r="D1966" s="6" t="s">
        <v>774</v>
      </c>
      <c r="E1966" s="6" t="s">
        <v>594</v>
      </c>
      <c r="F1966" s="3">
        <v>1967</v>
      </c>
      <c r="G1966" s="6" t="s">
        <v>976</v>
      </c>
    </row>
    <row r="1967" spans="1:7" x14ac:dyDescent="0.25">
      <c r="A1967" s="3" t="s">
        <v>6</v>
      </c>
      <c r="B1967" s="6" t="s">
        <v>35</v>
      </c>
      <c r="C1967" s="6" t="s">
        <v>991</v>
      </c>
      <c r="D1967" s="6" t="s">
        <v>19</v>
      </c>
      <c r="E1967" s="6" t="s">
        <v>594</v>
      </c>
      <c r="F1967" s="3">
        <v>1967</v>
      </c>
      <c r="G1967" s="6" t="s">
        <v>992</v>
      </c>
    </row>
    <row r="1968" spans="1:7" x14ac:dyDescent="0.25">
      <c r="A1968" s="3" t="s">
        <v>245</v>
      </c>
      <c r="B1968" s="6" t="s">
        <v>1044</v>
      </c>
      <c r="C1968" s="6" t="s">
        <v>101</v>
      </c>
      <c r="D1968" s="6" t="s">
        <v>628</v>
      </c>
      <c r="E1968" s="6" t="s">
        <v>594</v>
      </c>
      <c r="F1968" s="3">
        <v>1968</v>
      </c>
      <c r="G1968" s="6" t="s">
        <v>1045</v>
      </c>
    </row>
    <row r="1969" spans="1:7" x14ac:dyDescent="0.25">
      <c r="A1969" s="3" t="s">
        <v>79</v>
      </c>
      <c r="B1969" s="6" t="s">
        <v>1046</v>
      </c>
      <c r="C1969" s="11" t="s">
        <v>899</v>
      </c>
      <c r="D1969" s="6" t="s">
        <v>916</v>
      </c>
      <c r="E1969" s="6" t="s">
        <v>594</v>
      </c>
      <c r="F1969" s="3">
        <v>1969</v>
      </c>
      <c r="G1969" s="11" t="s">
        <v>1047</v>
      </c>
    </row>
    <row r="1970" spans="1:7" x14ac:dyDescent="0.25">
      <c r="A1970" s="3" t="s">
        <v>79</v>
      </c>
      <c r="B1970" s="6" t="s">
        <v>1051</v>
      </c>
      <c r="C1970" s="11" t="s">
        <v>102</v>
      </c>
      <c r="D1970" s="6" t="s">
        <v>184</v>
      </c>
      <c r="E1970" s="6" t="s">
        <v>594</v>
      </c>
      <c r="F1970" s="3">
        <v>1969</v>
      </c>
      <c r="G1970" s="11" t="s">
        <v>1052</v>
      </c>
    </row>
    <row r="1971" spans="1:7" x14ac:dyDescent="0.25">
      <c r="A1971" s="3" t="s">
        <v>245</v>
      </c>
      <c r="B1971" s="6" t="s">
        <v>793</v>
      </c>
      <c r="C1971" s="11" t="s">
        <v>309</v>
      </c>
      <c r="D1971" s="6" t="s">
        <v>1077</v>
      </c>
      <c r="E1971" s="6" t="s">
        <v>594</v>
      </c>
      <c r="F1971" s="3">
        <v>1969</v>
      </c>
      <c r="G1971" s="11" t="s">
        <v>1078</v>
      </c>
    </row>
    <row r="1972" spans="1:7" x14ac:dyDescent="0.25">
      <c r="A1972" s="3" t="s">
        <v>245</v>
      </c>
      <c r="B1972" s="6" t="s">
        <v>1089</v>
      </c>
      <c r="C1972" s="6" t="s">
        <v>536</v>
      </c>
      <c r="D1972" s="6" t="s">
        <v>882</v>
      </c>
      <c r="E1972" s="6" t="s">
        <v>594</v>
      </c>
      <c r="F1972" s="3">
        <v>1969</v>
      </c>
      <c r="G1972" s="6" t="s">
        <v>1090</v>
      </c>
    </row>
    <row r="1973" spans="1:7" x14ac:dyDescent="0.25">
      <c r="A1973" s="3" t="s">
        <v>52</v>
      </c>
      <c r="B1973" s="6" t="s">
        <v>19</v>
      </c>
      <c r="C1973" s="6" t="s">
        <v>191</v>
      </c>
      <c r="D1973" s="6" t="s">
        <v>416</v>
      </c>
      <c r="E1973" s="6" t="s">
        <v>594</v>
      </c>
      <c r="F1973" s="3">
        <v>1970</v>
      </c>
      <c r="G1973" s="6" t="s">
        <v>1102</v>
      </c>
    </row>
    <row r="1974" spans="1:7" x14ac:dyDescent="0.25">
      <c r="A1974" s="3" t="s">
        <v>6</v>
      </c>
      <c r="B1974" s="6" t="s">
        <v>1154</v>
      </c>
      <c r="C1974" s="6" t="s">
        <v>1155</v>
      </c>
      <c r="D1974" s="6" t="s">
        <v>970</v>
      </c>
      <c r="E1974" s="6" t="s">
        <v>594</v>
      </c>
      <c r="F1974" s="3">
        <v>1971</v>
      </c>
      <c r="G1974" s="6" t="str">
        <f>HYPERLINK("http://uwashingtonworldcatorgoffcampuslibwashingtonedu/title/employment-of-soils-information-in-land-use-decisions/oclc/7384424&amp;referer=brief_results","The employment of soils information in land use decisions")</f>
        <v>The employment of soils information in land use decisions</v>
      </c>
    </row>
    <row r="1975" spans="1:7" x14ac:dyDescent="0.25">
      <c r="A1975" s="3" t="s">
        <v>245</v>
      </c>
      <c r="B1975" s="6" t="s">
        <v>1169</v>
      </c>
      <c r="C1975" s="6" t="s">
        <v>54</v>
      </c>
      <c r="D1975" s="6" t="s">
        <v>1170</v>
      </c>
      <c r="E1975" s="6" t="s">
        <v>594</v>
      </c>
      <c r="F1975" s="3">
        <v>1971</v>
      </c>
      <c r="G1975" s="6" t="s">
        <v>1171</v>
      </c>
    </row>
    <row r="1976" spans="1:7" x14ac:dyDescent="0.25">
      <c r="A1976" s="3" t="s">
        <v>245</v>
      </c>
      <c r="B1976" s="6" t="s">
        <v>1174</v>
      </c>
      <c r="C1976" s="6" t="s">
        <v>597</v>
      </c>
      <c r="D1976" s="6" t="s">
        <v>466</v>
      </c>
      <c r="E1976" s="6" t="s">
        <v>594</v>
      </c>
      <c r="F1976" s="3">
        <v>1971</v>
      </c>
      <c r="G1976" s="6" t="s">
        <v>5688</v>
      </c>
    </row>
    <row r="1977" spans="1:7" x14ac:dyDescent="0.25">
      <c r="A1977" s="3" t="s">
        <v>245</v>
      </c>
      <c r="B1977" s="6" t="s">
        <v>1179</v>
      </c>
      <c r="C1977" s="6" t="s">
        <v>924</v>
      </c>
      <c r="D1977" s="6" t="s">
        <v>882</v>
      </c>
      <c r="E1977" s="6" t="s">
        <v>594</v>
      </c>
      <c r="F1977" s="3">
        <v>1971</v>
      </c>
      <c r="G1977" s="6" t="s">
        <v>1180</v>
      </c>
    </row>
    <row r="1978" spans="1:7" x14ac:dyDescent="0.25">
      <c r="A1978" s="3" t="s">
        <v>52</v>
      </c>
      <c r="B1978" s="6" t="s">
        <v>613</v>
      </c>
      <c r="C1978" s="6" t="s">
        <v>101</v>
      </c>
      <c r="D1978" s="6" t="s">
        <v>1199</v>
      </c>
      <c r="E1978" s="6" t="s">
        <v>594</v>
      </c>
      <c r="F1978" s="3">
        <v>1972</v>
      </c>
      <c r="G1978" s="18" t="s">
        <v>1200</v>
      </c>
    </row>
    <row r="1979" spans="1:7" x14ac:dyDescent="0.25">
      <c r="A1979" s="3" t="s">
        <v>245</v>
      </c>
      <c r="B1979" s="6" t="s">
        <v>1245</v>
      </c>
      <c r="C1979" s="6" t="s">
        <v>109</v>
      </c>
      <c r="D1979" s="6"/>
      <c r="E1979" s="6" t="s">
        <v>594</v>
      </c>
      <c r="F1979" s="3">
        <v>1972</v>
      </c>
      <c r="G1979" s="18" t="s">
        <v>1246</v>
      </c>
    </row>
    <row r="1980" spans="1:7" x14ac:dyDescent="0.25">
      <c r="A1980" s="3" t="s">
        <v>245</v>
      </c>
      <c r="B1980" s="6" t="s">
        <v>1249</v>
      </c>
      <c r="C1980" s="6" t="s">
        <v>20</v>
      </c>
      <c r="D1980" s="6" t="s">
        <v>343</v>
      </c>
      <c r="E1980" s="6" t="s">
        <v>594</v>
      </c>
      <c r="F1980" s="3">
        <v>1972</v>
      </c>
      <c r="G1980" s="18" t="s">
        <v>1250</v>
      </c>
    </row>
    <row r="1981" spans="1:7" x14ac:dyDescent="0.25">
      <c r="A1981" s="3" t="s">
        <v>245</v>
      </c>
      <c r="B1981" s="6" t="s">
        <v>35</v>
      </c>
      <c r="C1981" s="6" t="s">
        <v>991</v>
      </c>
      <c r="D1981" s="6" t="s">
        <v>19</v>
      </c>
      <c r="E1981" s="6" t="s">
        <v>594</v>
      </c>
      <c r="F1981" s="3">
        <v>1972</v>
      </c>
      <c r="G1981" s="18" t="s">
        <v>1258</v>
      </c>
    </row>
    <row r="1982" spans="1:7" x14ac:dyDescent="0.25">
      <c r="A1982" s="3" t="s">
        <v>245</v>
      </c>
      <c r="B1982" s="6" t="s">
        <v>660</v>
      </c>
      <c r="C1982" s="6" t="s">
        <v>661</v>
      </c>
      <c r="D1982" s="6" t="s">
        <v>54</v>
      </c>
      <c r="E1982" s="6" t="s">
        <v>594</v>
      </c>
      <c r="F1982" s="3">
        <v>1972</v>
      </c>
      <c r="G1982" s="18" t="s">
        <v>1259</v>
      </c>
    </row>
    <row r="1983" spans="1:7" x14ac:dyDescent="0.25">
      <c r="A1983" s="3" t="s">
        <v>52</v>
      </c>
      <c r="B1983" s="6" t="s">
        <v>1280</v>
      </c>
      <c r="C1983" s="6" t="s">
        <v>101</v>
      </c>
      <c r="D1983" s="6" t="s">
        <v>1281</v>
      </c>
      <c r="E1983" s="6" t="s">
        <v>594</v>
      </c>
      <c r="F1983" s="3">
        <v>1973</v>
      </c>
      <c r="G1983" s="18" t="s">
        <v>1282</v>
      </c>
    </row>
    <row r="1984" spans="1:7" x14ac:dyDescent="0.25">
      <c r="A1984" s="3" t="s">
        <v>52</v>
      </c>
      <c r="B1984" s="6" t="s">
        <v>1313</v>
      </c>
      <c r="C1984" s="6" t="s">
        <v>1314</v>
      </c>
      <c r="D1984" s="6" t="s">
        <v>1315</v>
      </c>
      <c r="E1984" s="6" t="s">
        <v>594</v>
      </c>
      <c r="F1984" s="3">
        <v>1974</v>
      </c>
      <c r="G1984" s="6" t="s">
        <v>1316</v>
      </c>
    </row>
    <row r="1985" spans="1:7" x14ac:dyDescent="0.25">
      <c r="A1985" s="3" t="s">
        <v>52</v>
      </c>
      <c r="B1985" s="6" t="s">
        <v>1317</v>
      </c>
      <c r="C1985" s="6" t="s">
        <v>1318</v>
      </c>
      <c r="D1985" s="6" t="s">
        <v>21</v>
      </c>
      <c r="E1985" s="6" t="s">
        <v>594</v>
      </c>
      <c r="F1985" s="3">
        <v>1974</v>
      </c>
      <c r="G1985" s="6" t="s">
        <v>1319</v>
      </c>
    </row>
    <row r="1986" spans="1:7" x14ac:dyDescent="0.25">
      <c r="A1986" s="3" t="s">
        <v>52</v>
      </c>
      <c r="B1986" s="6" t="s">
        <v>1341</v>
      </c>
      <c r="C1986" s="6" t="s">
        <v>165</v>
      </c>
      <c r="D1986" s="6" t="s">
        <v>191</v>
      </c>
      <c r="E1986" s="6" t="s">
        <v>594</v>
      </c>
      <c r="F1986" s="3">
        <v>1974</v>
      </c>
      <c r="G1986" s="6" t="s">
        <v>1342</v>
      </c>
    </row>
    <row r="1987" spans="1:7" x14ac:dyDescent="0.25">
      <c r="A1987" s="3" t="s">
        <v>52</v>
      </c>
      <c r="B1987" s="6" t="s">
        <v>1344</v>
      </c>
      <c r="C1987" s="6" t="s">
        <v>1345</v>
      </c>
      <c r="D1987" s="6" t="s">
        <v>1344</v>
      </c>
      <c r="E1987" s="6" t="s">
        <v>594</v>
      </c>
      <c r="F1987" s="3">
        <v>1974</v>
      </c>
      <c r="G1987" s="6" t="s">
        <v>1346</v>
      </c>
    </row>
    <row r="1988" spans="1:7" x14ac:dyDescent="0.25">
      <c r="A1988" s="3" t="s">
        <v>52</v>
      </c>
      <c r="B1988" s="6" t="s">
        <v>1423</v>
      </c>
      <c r="C1988" s="6" t="s">
        <v>1424</v>
      </c>
      <c r="D1988" s="6" t="s">
        <v>1425</v>
      </c>
      <c r="E1988" s="6" t="s">
        <v>594</v>
      </c>
      <c r="F1988" s="3">
        <v>1975</v>
      </c>
      <c r="G1988" s="6" t="s">
        <v>1426</v>
      </c>
    </row>
    <row r="1989" spans="1:7" x14ac:dyDescent="0.25">
      <c r="A1989" s="3" t="s">
        <v>245</v>
      </c>
      <c r="B1989" s="6" t="s">
        <v>1469</v>
      </c>
      <c r="C1989" s="6" t="s">
        <v>101</v>
      </c>
      <c r="D1989" s="6" t="s">
        <v>141</v>
      </c>
      <c r="E1989" s="6" t="s">
        <v>594</v>
      </c>
      <c r="F1989" s="3">
        <v>1975</v>
      </c>
      <c r="G1989" s="6" t="s">
        <v>1470</v>
      </c>
    </row>
    <row r="1990" spans="1:7" x14ac:dyDescent="0.25">
      <c r="A1990" s="3" t="s">
        <v>6</v>
      </c>
      <c r="B1990" s="6" t="s">
        <v>1481</v>
      </c>
      <c r="C1990" s="6" t="s">
        <v>109</v>
      </c>
      <c r="D1990" s="6" t="s">
        <v>1482</v>
      </c>
      <c r="E1990" s="6" t="s">
        <v>594</v>
      </c>
      <c r="F1990" s="3">
        <v>1976</v>
      </c>
      <c r="G1990" s="6" t="s">
        <v>5689</v>
      </c>
    </row>
    <row r="1991" spans="1:7" x14ac:dyDescent="0.25">
      <c r="A1991" s="3" t="s">
        <v>6</v>
      </c>
      <c r="B1991" s="6" t="s">
        <v>1505</v>
      </c>
      <c r="C1991" s="6" t="s">
        <v>165</v>
      </c>
      <c r="D1991" s="6" t="s">
        <v>66</v>
      </c>
      <c r="E1991" s="6" t="s">
        <v>594</v>
      </c>
      <c r="F1991" s="3">
        <v>1976</v>
      </c>
      <c r="G1991" s="6" t="s">
        <v>5690</v>
      </c>
    </row>
    <row r="1992" spans="1:7" x14ac:dyDescent="0.25">
      <c r="A1992" s="3" t="s">
        <v>245</v>
      </c>
      <c r="B1992" s="6" t="s">
        <v>1524</v>
      </c>
      <c r="C1992" s="6" t="s">
        <v>1525</v>
      </c>
      <c r="D1992" s="6" t="s">
        <v>239</v>
      </c>
      <c r="E1992" s="6" t="s">
        <v>594</v>
      </c>
      <c r="F1992" s="3">
        <v>1976</v>
      </c>
      <c r="G1992" s="6" t="s">
        <v>1526</v>
      </c>
    </row>
    <row r="1993" spans="1:7" x14ac:dyDescent="0.25">
      <c r="A1993" s="3" t="s">
        <v>245</v>
      </c>
      <c r="B1993" s="6" t="s">
        <v>1280</v>
      </c>
      <c r="C1993" s="6" t="s">
        <v>101</v>
      </c>
      <c r="D1993" s="6" t="s">
        <v>1281</v>
      </c>
      <c r="E1993" s="6" t="s">
        <v>594</v>
      </c>
      <c r="F1993" s="3">
        <v>1976</v>
      </c>
      <c r="G1993" s="6" t="s">
        <v>1535</v>
      </c>
    </row>
    <row r="1994" spans="1:7" x14ac:dyDescent="0.25">
      <c r="A1994" s="3" t="s">
        <v>245</v>
      </c>
      <c r="B1994" s="6" t="s">
        <v>1344</v>
      </c>
      <c r="C1994" s="6" t="s">
        <v>991</v>
      </c>
      <c r="D1994" s="6" t="s">
        <v>409</v>
      </c>
      <c r="E1994" s="6" t="s">
        <v>594</v>
      </c>
      <c r="F1994" s="3">
        <v>1976</v>
      </c>
      <c r="G1994" s="6" t="s">
        <v>1542</v>
      </c>
    </row>
    <row r="1995" spans="1:7" x14ac:dyDescent="0.25">
      <c r="A1995" s="3" t="s">
        <v>52</v>
      </c>
      <c r="B1995" s="6" t="s">
        <v>1344</v>
      </c>
      <c r="C1995" s="6" t="s">
        <v>377</v>
      </c>
      <c r="D1995" s="6" t="s">
        <v>21</v>
      </c>
      <c r="E1995" s="6" t="s">
        <v>594</v>
      </c>
      <c r="F1995" s="3">
        <v>1977</v>
      </c>
      <c r="G1995" s="6" t="s">
        <v>1601</v>
      </c>
    </row>
    <row r="1996" spans="1:7" x14ac:dyDescent="0.25">
      <c r="A1996" s="3" t="s">
        <v>52</v>
      </c>
      <c r="B1996" s="6" t="s">
        <v>1602</v>
      </c>
      <c r="C1996" s="6" t="s">
        <v>1603</v>
      </c>
      <c r="D1996" s="6" t="s">
        <v>1604</v>
      </c>
      <c r="E1996" s="6" t="s">
        <v>594</v>
      </c>
      <c r="F1996" s="3">
        <v>1977</v>
      </c>
      <c r="G1996" s="6" t="s">
        <v>1605</v>
      </c>
    </row>
    <row r="1997" spans="1:7" x14ac:dyDescent="0.25">
      <c r="A1997" s="3" t="s">
        <v>245</v>
      </c>
      <c r="B1997" s="6" t="s">
        <v>1622</v>
      </c>
      <c r="C1997" s="6" t="s">
        <v>191</v>
      </c>
      <c r="D1997" s="6" t="s">
        <v>17</v>
      </c>
      <c r="E1997" s="6" t="s">
        <v>594</v>
      </c>
      <c r="F1997" s="3">
        <v>1977</v>
      </c>
      <c r="G1997" s="6" t="s">
        <v>1623</v>
      </c>
    </row>
    <row r="1998" spans="1:7" x14ac:dyDescent="0.25">
      <c r="A1998" s="3" t="s">
        <v>52</v>
      </c>
      <c r="B1998" s="6" t="s">
        <v>1817</v>
      </c>
      <c r="C1998" s="6" t="s">
        <v>151</v>
      </c>
      <c r="D1998" s="6"/>
      <c r="E1998" s="6" t="s">
        <v>594</v>
      </c>
      <c r="F1998" s="3">
        <v>1979</v>
      </c>
      <c r="G1998" s="6" t="s">
        <v>1818</v>
      </c>
    </row>
    <row r="1999" spans="1:7" x14ac:dyDescent="0.25">
      <c r="A1999" s="3" t="s">
        <v>52</v>
      </c>
      <c r="B1999" s="6" t="s">
        <v>1824</v>
      </c>
      <c r="C1999" s="6" t="s">
        <v>1825</v>
      </c>
      <c r="D1999" s="6"/>
      <c r="E1999" s="6" t="s">
        <v>594</v>
      </c>
      <c r="F1999" s="3">
        <v>1979</v>
      </c>
      <c r="G1999" s="6" t="s">
        <v>1826</v>
      </c>
    </row>
    <row r="2000" spans="1:7" x14ac:dyDescent="0.25">
      <c r="A2000" s="3" t="s">
        <v>52</v>
      </c>
      <c r="B2000" s="6" t="s">
        <v>793</v>
      </c>
      <c r="C2000" s="6" t="s">
        <v>1892</v>
      </c>
      <c r="D2000" s="6" t="s">
        <v>1893</v>
      </c>
      <c r="E2000" s="6" t="s">
        <v>594</v>
      </c>
      <c r="F2000" s="3">
        <v>1980</v>
      </c>
      <c r="G2000" s="6" t="s">
        <v>1894</v>
      </c>
    </row>
    <row r="2001" spans="1:7" x14ac:dyDescent="0.25">
      <c r="A2001" s="3" t="s">
        <v>52</v>
      </c>
      <c r="B2001" s="6" t="s">
        <v>9</v>
      </c>
      <c r="C2001" s="6" t="s">
        <v>109</v>
      </c>
      <c r="D2001" s="6" t="s">
        <v>1905</v>
      </c>
      <c r="E2001" s="6" t="s">
        <v>594</v>
      </c>
      <c r="F2001" s="3">
        <v>1980</v>
      </c>
      <c r="G2001" s="6" t="s">
        <v>1906</v>
      </c>
    </row>
    <row r="2002" spans="1:7" x14ac:dyDescent="0.25">
      <c r="A2002" s="3" t="s">
        <v>52</v>
      </c>
      <c r="B2002" s="6" t="s">
        <v>1933</v>
      </c>
      <c r="C2002" s="6" t="s">
        <v>409</v>
      </c>
      <c r="D2002" s="6" t="s">
        <v>696</v>
      </c>
      <c r="E2002" s="6" t="s">
        <v>594</v>
      </c>
      <c r="F2002" s="3">
        <v>1980</v>
      </c>
      <c r="G2002" s="6" t="s">
        <v>1934</v>
      </c>
    </row>
    <row r="2003" spans="1:7" x14ac:dyDescent="0.25">
      <c r="A2003" s="3" t="s">
        <v>52</v>
      </c>
      <c r="B2003" s="6" t="s">
        <v>224</v>
      </c>
      <c r="C2003" s="11" t="s">
        <v>20</v>
      </c>
      <c r="D2003" s="6" t="s">
        <v>133</v>
      </c>
      <c r="E2003" s="6" t="s">
        <v>594</v>
      </c>
      <c r="F2003" s="3">
        <v>1980</v>
      </c>
      <c r="G2003" s="6" t="s">
        <v>1973</v>
      </c>
    </row>
    <row r="2004" spans="1:7" x14ac:dyDescent="0.25">
      <c r="A2004" s="3" t="s">
        <v>245</v>
      </c>
      <c r="B2004" s="6" t="s">
        <v>692</v>
      </c>
      <c r="C2004" s="6" t="s">
        <v>658</v>
      </c>
      <c r="D2004" s="6" t="s">
        <v>520</v>
      </c>
      <c r="E2004" s="6" t="s">
        <v>594</v>
      </c>
      <c r="F2004" s="3">
        <v>1980</v>
      </c>
      <c r="G2004" s="6" t="s">
        <v>1993</v>
      </c>
    </row>
    <row r="2005" spans="1:7" x14ac:dyDescent="0.25">
      <c r="A2005" s="3" t="s">
        <v>52</v>
      </c>
      <c r="B2005" s="6" t="s">
        <v>2029</v>
      </c>
      <c r="C2005" s="6" t="s">
        <v>2030</v>
      </c>
      <c r="D2005" s="6"/>
      <c r="E2005" s="6" t="s">
        <v>594</v>
      </c>
      <c r="F2005" s="3">
        <v>1981</v>
      </c>
      <c r="G2005" s="6" t="s">
        <v>2031</v>
      </c>
    </row>
    <row r="2006" spans="1:7" x14ac:dyDescent="0.25">
      <c r="A2006" s="3" t="s">
        <v>245</v>
      </c>
      <c r="B2006" s="6" t="s">
        <v>1344</v>
      </c>
      <c r="C2006" s="11" t="s">
        <v>377</v>
      </c>
      <c r="D2006" s="11" t="s">
        <v>21</v>
      </c>
      <c r="E2006" s="11" t="s">
        <v>594</v>
      </c>
      <c r="F2006" s="3">
        <v>1981</v>
      </c>
      <c r="G2006" s="6" t="s">
        <v>2092</v>
      </c>
    </row>
    <row r="2007" spans="1:7" x14ac:dyDescent="0.25">
      <c r="A2007" s="3" t="s">
        <v>52</v>
      </c>
      <c r="B2007" s="6" t="s">
        <v>2103</v>
      </c>
      <c r="C2007" s="6" t="s">
        <v>2104</v>
      </c>
      <c r="D2007" s="6"/>
      <c r="E2007" s="6" t="s">
        <v>594</v>
      </c>
      <c r="F2007" s="3">
        <v>1982</v>
      </c>
      <c r="G2007" s="6" t="s">
        <v>2105</v>
      </c>
    </row>
    <row r="2008" spans="1:7" x14ac:dyDescent="0.25">
      <c r="A2008" s="3" t="s">
        <v>52</v>
      </c>
      <c r="B2008" s="18" t="s">
        <v>2110</v>
      </c>
      <c r="C2008" s="22" t="s">
        <v>549</v>
      </c>
      <c r="D2008" s="22" t="s">
        <v>208</v>
      </c>
      <c r="E2008" s="22" t="s">
        <v>594</v>
      </c>
      <c r="F2008" s="3">
        <v>1982</v>
      </c>
      <c r="G2008" s="6" t="s">
        <v>2111</v>
      </c>
    </row>
    <row r="2009" spans="1:7" x14ac:dyDescent="0.25">
      <c r="A2009" s="3" t="s">
        <v>52</v>
      </c>
      <c r="B2009" s="18" t="s">
        <v>2121</v>
      </c>
      <c r="C2009" s="22" t="s">
        <v>2122</v>
      </c>
      <c r="D2009" s="22" t="s">
        <v>309</v>
      </c>
      <c r="E2009" s="22" t="s">
        <v>594</v>
      </c>
      <c r="F2009" s="3">
        <v>1982</v>
      </c>
      <c r="G2009" s="6" t="s">
        <v>2123</v>
      </c>
    </row>
    <row r="2010" spans="1:7" x14ac:dyDescent="0.25">
      <c r="A2010" s="3" t="s">
        <v>52</v>
      </c>
      <c r="B2010" s="18" t="s">
        <v>2159</v>
      </c>
      <c r="C2010" s="22" t="s">
        <v>76</v>
      </c>
      <c r="D2010" s="22" t="s">
        <v>2160</v>
      </c>
      <c r="E2010" s="22" t="s">
        <v>594</v>
      </c>
      <c r="F2010" s="3">
        <v>1982</v>
      </c>
      <c r="G2010" s="6" t="s">
        <v>2161</v>
      </c>
    </row>
    <row r="2011" spans="1:7" x14ac:dyDescent="0.25">
      <c r="A2011" s="3" t="s">
        <v>245</v>
      </c>
      <c r="B2011" s="18" t="s">
        <v>1341</v>
      </c>
      <c r="C2011" s="22" t="s">
        <v>165</v>
      </c>
      <c r="D2011" s="22" t="s">
        <v>191</v>
      </c>
      <c r="E2011" s="22" t="s">
        <v>594</v>
      </c>
      <c r="F2011" s="3">
        <v>1982</v>
      </c>
      <c r="G2011" s="6" t="s">
        <v>2218</v>
      </c>
    </row>
    <row r="2012" spans="1:7" x14ac:dyDescent="0.25">
      <c r="A2012" s="3" t="s">
        <v>52</v>
      </c>
      <c r="B2012" s="18" t="s">
        <v>2255</v>
      </c>
      <c r="C2012" s="22" t="s">
        <v>1098</v>
      </c>
      <c r="D2012" s="22" t="s">
        <v>2256</v>
      </c>
      <c r="E2012" s="22" t="s">
        <v>594</v>
      </c>
      <c r="F2012" s="3">
        <v>1983</v>
      </c>
      <c r="G2012" s="6" t="s">
        <v>2257</v>
      </c>
    </row>
    <row r="2013" spans="1:7" x14ac:dyDescent="0.25">
      <c r="A2013" s="3" t="s">
        <v>52</v>
      </c>
      <c r="B2013" s="18" t="s">
        <v>535</v>
      </c>
      <c r="C2013" s="22" t="s">
        <v>2062</v>
      </c>
      <c r="D2013" s="22" t="s">
        <v>553</v>
      </c>
      <c r="E2013" s="22" t="s">
        <v>594</v>
      </c>
      <c r="F2013" s="3">
        <v>1984</v>
      </c>
      <c r="G2013" s="6" t="s">
        <v>2373</v>
      </c>
    </row>
    <row r="2014" spans="1:7" x14ac:dyDescent="0.25">
      <c r="A2014" s="3" t="s">
        <v>52</v>
      </c>
      <c r="B2014" s="18" t="s">
        <v>1578</v>
      </c>
      <c r="C2014" s="22" t="s">
        <v>1585</v>
      </c>
      <c r="D2014" s="22" t="s">
        <v>1268</v>
      </c>
      <c r="E2014" s="22" t="s">
        <v>594</v>
      </c>
      <c r="F2014" s="3">
        <v>1985</v>
      </c>
      <c r="G2014" s="6" t="s">
        <v>2416</v>
      </c>
    </row>
    <row r="2015" spans="1:7" x14ac:dyDescent="0.25">
      <c r="A2015" s="3" t="s">
        <v>52</v>
      </c>
      <c r="B2015" s="22" t="s">
        <v>2421</v>
      </c>
      <c r="C2015" s="22" t="s">
        <v>2422</v>
      </c>
      <c r="D2015" s="22" t="s">
        <v>1995</v>
      </c>
      <c r="E2015" s="22" t="s">
        <v>594</v>
      </c>
      <c r="F2015" s="3">
        <v>1985</v>
      </c>
      <c r="G2015" s="6" t="s">
        <v>2423</v>
      </c>
    </row>
    <row r="2016" spans="1:7" x14ac:dyDescent="0.25">
      <c r="A2016" s="3" t="s">
        <v>52</v>
      </c>
      <c r="B2016" s="18" t="s">
        <v>2434</v>
      </c>
      <c r="C2016" s="22" t="s">
        <v>594</v>
      </c>
      <c r="D2016" s="22" t="s">
        <v>2052</v>
      </c>
      <c r="E2016" s="22" t="s">
        <v>594</v>
      </c>
      <c r="F2016" s="3">
        <v>1985</v>
      </c>
      <c r="G2016" s="6" t="s">
        <v>2435</v>
      </c>
    </row>
    <row r="2017" spans="1:7" x14ac:dyDescent="0.25">
      <c r="A2017" s="3" t="s">
        <v>52</v>
      </c>
      <c r="B2017" s="22" t="s">
        <v>2436</v>
      </c>
      <c r="C2017" s="22" t="s">
        <v>2437</v>
      </c>
      <c r="D2017" s="18"/>
      <c r="E2017" s="18" t="s">
        <v>594</v>
      </c>
      <c r="F2017" s="3">
        <v>1985</v>
      </c>
      <c r="G2017" s="6" t="s">
        <v>2438</v>
      </c>
    </row>
    <row r="2018" spans="1:7" x14ac:dyDescent="0.25">
      <c r="A2018" s="3" t="s">
        <v>52</v>
      </c>
      <c r="B2018" s="6" t="s">
        <v>2445</v>
      </c>
      <c r="C2018" s="6" t="s">
        <v>2119</v>
      </c>
      <c r="D2018" s="6"/>
      <c r="E2018" s="6" t="s">
        <v>594</v>
      </c>
      <c r="F2018" s="3">
        <v>1985</v>
      </c>
      <c r="G2018" s="6" t="s">
        <v>2446</v>
      </c>
    </row>
    <row r="2019" spans="1:7" x14ac:dyDescent="0.25">
      <c r="A2019" s="3" t="s">
        <v>52</v>
      </c>
      <c r="B2019" s="18" t="s">
        <v>2539</v>
      </c>
      <c r="C2019" s="22" t="s">
        <v>2540</v>
      </c>
      <c r="D2019" s="22" t="s">
        <v>165</v>
      </c>
      <c r="E2019" s="22" t="s">
        <v>594</v>
      </c>
      <c r="F2019" s="3">
        <v>1986</v>
      </c>
      <c r="G2019" s="6" t="s">
        <v>2541</v>
      </c>
    </row>
    <row r="2020" spans="1:7" x14ac:dyDescent="0.25">
      <c r="A2020" s="3" t="s">
        <v>52</v>
      </c>
      <c r="B2020" s="22" t="s">
        <v>970</v>
      </c>
      <c r="C2020" s="22" t="s">
        <v>2557</v>
      </c>
      <c r="D2020" s="18"/>
      <c r="E2020" s="18" t="s">
        <v>594</v>
      </c>
      <c r="F2020" s="3">
        <v>1986</v>
      </c>
      <c r="G2020" s="6" t="s">
        <v>2558</v>
      </c>
    </row>
    <row r="2021" spans="1:7" x14ac:dyDescent="0.25">
      <c r="A2021" s="3" t="s">
        <v>245</v>
      </c>
      <c r="B2021" s="18" t="s">
        <v>2255</v>
      </c>
      <c r="C2021" s="22" t="s">
        <v>1098</v>
      </c>
      <c r="D2021" s="22" t="s">
        <v>2256</v>
      </c>
      <c r="E2021" s="22" t="s">
        <v>594</v>
      </c>
      <c r="F2021" s="3">
        <v>1988</v>
      </c>
      <c r="G2021" s="6" t="s">
        <v>2720</v>
      </c>
    </row>
    <row r="2022" spans="1:7" x14ac:dyDescent="0.25">
      <c r="A2022" s="3" t="s">
        <v>245</v>
      </c>
      <c r="B2022" s="18" t="s">
        <v>535</v>
      </c>
      <c r="C2022" s="22" t="s">
        <v>238</v>
      </c>
      <c r="D2022" s="22" t="s">
        <v>812</v>
      </c>
      <c r="E2022" s="22" t="s">
        <v>594</v>
      </c>
      <c r="F2022" s="3">
        <v>1989</v>
      </c>
      <c r="G2022" s="6" t="s">
        <v>2803</v>
      </c>
    </row>
    <row r="2023" spans="1:7" x14ac:dyDescent="0.25">
      <c r="A2023" s="3"/>
      <c r="B2023" s="18"/>
      <c r="C2023" s="22"/>
      <c r="D2023" s="22"/>
      <c r="E2023" s="22"/>
      <c r="F2023" s="3"/>
      <c r="G2023" s="6"/>
    </row>
    <row r="2024" spans="1:7" x14ac:dyDescent="0.25">
      <c r="A2024" s="3" t="s">
        <v>52</v>
      </c>
      <c r="B2024" s="6" t="s">
        <v>3199</v>
      </c>
      <c r="C2024" s="6" t="s">
        <v>2554</v>
      </c>
      <c r="D2024" s="6" t="s">
        <v>463</v>
      </c>
      <c r="E2024" s="6" t="s">
        <v>1685</v>
      </c>
      <c r="F2024" s="3">
        <v>1994</v>
      </c>
      <c r="G2024" s="6" t="s">
        <v>3200</v>
      </c>
    </row>
    <row r="2025" spans="1:7" x14ac:dyDescent="0.25">
      <c r="A2025" s="3" t="s">
        <v>245</v>
      </c>
      <c r="B2025" s="6" t="s">
        <v>3348</v>
      </c>
      <c r="C2025" s="6" t="s">
        <v>1359</v>
      </c>
      <c r="D2025" s="6" t="s">
        <v>1668</v>
      </c>
      <c r="E2025" s="6" t="s">
        <v>1685</v>
      </c>
      <c r="F2025" s="3">
        <v>1996</v>
      </c>
      <c r="G2025" s="6" t="s">
        <v>3349</v>
      </c>
    </row>
    <row r="2026" spans="1:7" x14ac:dyDescent="0.25">
      <c r="A2026" s="3" t="s">
        <v>245</v>
      </c>
      <c r="B2026" s="6" t="s">
        <v>3421</v>
      </c>
      <c r="C2026" s="6" t="s">
        <v>1314</v>
      </c>
      <c r="D2026" s="6" t="s">
        <v>144</v>
      </c>
      <c r="E2026" s="6" t="s">
        <v>1685</v>
      </c>
      <c r="F2026" s="3">
        <v>1996</v>
      </c>
      <c r="G2026" s="6" t="s">
        <v>3422</v>
      </c>
    </row>
    <row r="2027" spans="1:7" x14ac:dyDescent="0.25">
      <c r="A2027" s="3" t="s">
        <v>52</v>
      </c>
      <c r="B2027" s="6" t="s">
        <v>3505</v>
      </c>
      <c r="C2027" s="6" t="s">
        <v>3506</v>
      </c>
      <c r="D2027" s="6" t="s">
        <v>17</v>
      </c>
      <c r="E2027" s="6" t="s">
        <v>1685</v>
      </c>
      <c r="F2027" s="3">
        <v>1998</v>
      </c>
      <c r="G2027" s="6" t="s">
        <v>3507</v>
      </c>
    </row>
    <row r="2028" spans="1:7" x14ac:dyDescent="0.25">
      <c r="A2028" s="3"/>
      <c r="B2028" s="6"/>
      <c r="C2028" s="6"/>
      <c r="D2028" s="6"/>
      <c r="E2028" s="6"/>
      <c r="F2028" s="3"/>
      <c r="G2028" s="6"/>
    </row>
    <row r="2029" spans="1:7" x14ac:dyDescent="0.25">
      <c r="A2029" s="3" t="s">
        <v>6</v>
      </c>
      <c r="B2029" s="6" t="s">
        <v>594</v>
      </c>
      <c r="C2029" s="6" t="s">
        <v>101</v>
      </c>
      <c r="D2029" s="6" t="s">
        <v>239</v>
      </c>
      <c r="E2029" s="6" t="s">
        <v>474</v>
      </c>
      <c r="F2029" s="3">
        <v>1968</v>
      </c>
      <c r="G2029" s="6" t="s">
        <v>1027</v>
      </c>
    </row>
    <row r="2030" spans="1:7" x14ac:dyDescent="0.25">
      <c r="A2030" s="3" t="s">
        <v>6</v>
      </c>
      <c r="B2030" s="6" t="s">
        <v>1030</v>
      </c>
      <c r="C2030" s="6" t="s">
        <v>1031</v>
      </c>
      <c r="D2030" s="6" t="s">
        <v>416</v>
      </c>
      <c r="E2030" s="6" t="s">
        <v>474</v>
      </c>
      <c r="F2030" s="3">
        <v>1968</v>
      </c>
      <c r="G2030" s="6" t="s">
        <v>1032</v>
      </c>
    </row>
    <row r="2031" spans="1:7" x14ac:dyDescent="0.25">
      <c r="A2031" s="3" t="s">
        <v>6</v>
      </c>
      <c r="B2031" s="6" t="s">
        <v>1071</v>
      </c>
      <c r="C2031" s="6" t="s">
        <v>17</v>
      </c>
      <c r="D2031" s="6"/>
      <c r="E2031" s="6" t="s">
        <v>474</v>
      </c>
      <c r="F2031" s="3">
        <v>1969</v>
      </c>
      <c r="G2031" s="6" t="s">
        <v>1072</v>
      </c>
    </row>
    <row r="2032" spans="1:7" x14ac:dyDescent="0.25">
      <c r="A2032" s="3" t="s">
        <v>52</v>
      </c>
      <c r="B2032" s="6" t="s">
        <v>1094</v>
      </c>
      <c r="C2032" s="6" t="s">
        <v>991</v>
      </c>
      <c r="D2032" s="6" t="s">
        <v>1095</v>
      </c>
      <c r="E2032" s="6" t="s">
        <v>474</v>
      </c>
      <c r="F2032" s="3">
        <v>1970</v>
      </c>
      <c r="G2032" s="6" t="s">
        <v>1096</v>
      </c>
    </row>
    <row r="2033" spans="1:7" x14ac:dyDescent="0.25">
      <c r="A2033" s="3" t="s">
        <v>245</v>
      </c>
      <c r="B2033" s="6" t="s">
        <v>106</v>
      </c>
      <c r="C2033" s="6" t="s">
        <v>971</v>
      </c>
      <c r="D2033" s="6" t="s">
        <v>1163</v>
      </c>
      <c r="E2033" s="6" t="s">
        <v>474</v>
      </c>
      <c r="F2033" s="3">
        <v>1971</v>
      </c>
      <c r="G2033" s="6" t="s">
        <v>1164</v>
      </c>
    </row>
    <row r="2034" spans="1:7" x14ac:dyDescent="0.25">
      <c r="A2034" s="3" t="s">
        <v>245</v>
      </c>
      <c r="B2034" s="6" t="s">
        <v>1030</v>
      </c>
      <c r="C2034" s="6" t="s">
        <v>1031</v>
      </c>
      <c r="D2034" s="6" t="s">
        <v>416</v>
      </c>
      <c r="E2034" s="6" t="s">
        <v>474</v>
      </c>
      <c r="F2034" s="3">
        <v>1971</v>
      </c>
      <c r="G2034" s="6" t="s">
        <v>1181</v>
      </c>
    </row>
    <row r="2035" spans="1:7" x14ac:dyDescent="0.25">
      <c r="A2035" s="3" t="s">
        <v>52</v>
      </c>
      <c r="B2035" s="6" t="s">
        <v>1217</v>
      </c>
      <c r="C2035" s="6" t="s">
        <v>1218</v>
      </c>
      <c r="D2035" s="6" t="s">
        <v>1219</v>
      </c>
      <c r="E2035" s="6" t="s">
        <v>474</v>
      </c>
      <c r="F2035" s="3">
        <v>1972</v>
      </c>
      <c r="G2035" s="18" t="s">
        <v>1220</v>
      </c>
    </row>
    <row r="2036" spans="1:7" x14ac:dyDescent="0.25">
      <c r="A2036" s="3" t="s">
        <v>52</v>
      </c>
      <c r="B2036" s="6" t="s">
        <v>1283</v>
      </c>
      <c r="C2036" s="6" t="s">
        <v>20</v>
      </c>
      <c r="D2036" s="6" t="s">
        <v>409</v>
      </c>
      <c r="E2036" s="6" t="s">
        <v>474</v>
      </c>
      <c r="F2036" s="3">
        <v>1973</v>
      </c>
      <c r="G2036" s="18" t="s">
        <v>1284</v>
      </c>
    </row>
    <row r="2037" spans="1:7" x14ac:dyDescent="0.25">
      <c r="A2037" s="3" t="s">
        <v>52</v>
      </c>
      <c r="B2037" s="6" t="s">
        <v>1303</v>
      </c>
      <c r="C2037" s="6" t="s">
        <v>1304</v>
      </c>
      <c r="D2037" s="6"/>
      <c r="E2037" s="6" t="s">
        <v>474</v>
      </c>
      <c r="F2037" s="3">
        <v>1974</v>
      </c>
      <c r="G2037" s="6" t="s">
        <v>1305</v>
      </c>
    </row>
    <row r="2038" spans="1:7" x14ac:dyDescent="0.25">
      <c r="A2038" s="3" t="s">
        <v>52</v>
      </c>
      <c r="B2038" s="6" t="s">
        <v>1309</v>
      </c>
      <c r="C2038" s="6" t="s">
        <v>1310</v>
      </c>
      <c r="D2038" s="6" t="s">
        <v>1311</v>
      </c>
      <c r="E2038" s="6" t="s">
        <v>474</v>
      </c>
      <c r="F2038" s="3">
        <v>1974</v>
      </c>
      <c r="G2038" s="6" t="s">
        <v>1312</v>
      </c>
    </row>
    <row r="2039" spans="1:7" x14ac:dyDescent="0.25">
      <c r="A2039" s="3" t="s">
        <v>245</v>
      </c>
      <c r="B2039" s="6" t="s">
        <v>1375</v>
      </c>
      <c r="C2039" s="6" t="s">
        <v>916</v>
      </c>
      <c r="D2039" s="6" t="s">
        <v>711</v>
      </c>
      <c r="E2039" s="6" t="s">
        <v>474</v>
      </c>
      <c r="F2039" s="3">
        <v>1974</v>
      </c>
      <c r="G2039" s="6" t="s">
        <v>1376</v>
      </c>
    </row>
    <row r="2040" spans="1:7" x14ac:dyDescent="0.25">
      <c r="A2040" s="3" t="s">
        <v>52</v>
      </c>
      <c r="B2040" s="6" t="s">
        <v>1414</v>
      </c>
      <c r="C2040" s="6" t="s">
        <v>309</v>
      </c>
      <c r="D2040" s="6" t="s">
        <v>735</v>
      </c>
      <c r="E2040" s="6" t="s">
        <v>474</v>
      </c>
      <c r="F2040" s="3">
        <v>1975</v>
      </c>
      <c r="G2040" s="6" t="s">
        <v>1415</v>
      </c>
    </row>
    <row r="2041" spans="1:7" x14ac:dyDescent="0.25">
      <c r="A2041" s="3" t="s">
        <v>52</v>
      </c>
      <c r="B2041" s="6" t="s">
        <v>1439</v>
      </c>
      <c r="C2041" s="6" t="s">
        <v>1440</v>
      </c>
      <c r="D2041" s="6" t="s">
        <v>466</v>
      </c>
      <c r="E2041" s="6" t="s">
        <v>474</v>
      </c>
      <c r="F2041" s="3">
        <v>1975</v>
      </c>
      <c r="G2041" s="6" t="str">
        <f>HYPERLINK("http://uwashingtonworldcatorgoffcampuslibwashingtonedu/title/interpretation-as-a-management-tool-for-sections-of-the-malheur-national-wildlife-refuge-harney-county-oregon/oclc/7516100&amp;referer=brief_results","Interpretation as a management tool for sections of the Malheur National Wildlife Refuge, Harney County, Oregon")</f>
        <v>Interpretation as a management tool for sections of the Malheur National Wildlife Refuge, Harney County, Oregon</v>
      </c>
    </row>
    <row r="2042" spans="1:7" x14ac:dyDescent="0.25">
      <c r="A2042" s="3" t="s">
        <v>6</v>
      </c>
      <c r="B2042" s="6" t="s">
        <v>1498</v>
      </c>
      <c r="C2042" s="6" t="s">
        <v>1499</v>
      </c>
      <c r="D2042" s="6" t="s">
        <v>916</v>
      </c>
      <c r="E2042" s="6" t="s">
        <v>474</v>
      </c>
      <c r="F2042" s="3">
        <v>1976</v>
      </c>
      <c r="G2042" s="6" t="s">
        <v>1500</v>
      </c>
    </row>
    <row r="2043" spans="1:7" x14ac:dyDescent="0.25">
      <c r="A2043" s="3" t="s">
        <v>6</v>
      </c>
      <c r="B2043" s="6" t="s">
        <v>1520</v>
      </c>
      <c r="C2043" s="6" t="s">
        <v>716</v>
      </c>
      <c r="D2043" s="6" t="s">
        <v>239</v>
      </c>
      <c r="E2043" s="6" t="s">
        <v>474</v>
      </c>
      <c r="F2043" s="3">
        <v>1976</v>
      </c>
      <c r="G2043" s="6" t="s">
        <v>1521</v>
      </c>
    </row>
    <row r="2044" spans="1:7" x14ac:dyDescent="0.25">
      <c r="A2044" s="3" t="s">
        <v>52</v>
      </c>
      <c r="B2044" s="6" t="s">
        <v>782</v>
      </c>
      <c r="C2044" s="6" t="s">
        <v>309</v>
      </c>
      <c r="D2044" s="6" t="s">
        <v>347</v>
      </c>
      <c r="E2044" s="6" t="s">
        <v>474</v>
      </c>
      <c r="F2044" s="3">
        <v>1977</v>
      </c>
      <c r="G2044" s="6" t="s">
        <v>1553</v>
      </c>
    </row>
    <row r="2045" spans="1:7" x14ac:dyDescent="0.25">
      <c r="A2045" s="3" t="s">
        <v>245</v>
      </c>
      <c r="B2045" s="6" t="s">
        <v>1738</v>
      </c>
      <c r="C2045" s="6" t="s">
        <v>1739</v>
      </c>
      <c r="D2045" s="6" t="s">
        <v>1740</v>
      </c>
      <c r="E2045" s="6" t="s">
        <v>474</v>
      </c>
      <c r="F2045" s="3">
        <v>1978</v>
      </c>
      <c r="G2045" s="6" t="s">
        <v>1741</v>
      </c>
    </row>
    <row r="2046" spans="1:7" x14ac:dyDescent="0.25">
      <c r="A2046" s="3" t="s">
        <v>52</v>
      </c>
      <c r="B2046" s="6" t="s">
        <v>1781</v>
      </c>
      <c r="C2046" s="6" t="s">
        <v>1782</v>
      </c>
      <c r="D2046" s="6" t="s">
        <v>1783</v>
      </c>
      <c r="E2046" s="6" t="s">
        <v>474</v>
      </c>
      <c r="F2046" s="3">
        <v>1979</v>
      </c>
      <c r="G2046" s="6" t="s">
        <v>1784</v>
      </c>
    </row>
    <row r="2047" spans="1:7" x14ac:dyDescent="0.25">
      <c r="A2047" s="3" t="s">
        <v>52</v>
      </c>
      <c r="B2047" s="6" t="s">
        <v>1785</v>
      </c>
      <c r="C2047" s="6" t="s">
        <v>1786</v>
      </c>
      <c r="D2047" s="6"/>
      <c r="E2047" s="6" t="s">
        <v>474</v>
      </c>
      <c r="F2047" s="3">
        <v>1979</v>
      </c>
      <c r="G2047" s="6" t="s">
        <v>1787</v>
      </c>
    </row>
    <row r="2048" spans="1:7" x14ac:dyDescent="0.25">
      <c r="A2048" s="3" t="s">
        <v>52</v>
      </c>
      <c r="B2048" s="6" t="s">
        <v>1796</v>
      </c>
      <c r="C2048" s="6" t="s">
        <v>1797</v>
      </c>
      <c r="D2048" s="6"/>
      <c r="E2048" s="6" t="s">
        <v>474</v>
      </c>
      <c r="F2048" s="3">
        <v>1979</v>
      </c>
      <c r="G2048" s="6" t="s">
        <v>1798</v>
      </c>
    </row>
    <row r="2049" spans="1:7" x14ac:dyDescent="0.25">
      <c r="A2049" s="3" t="s">
        <v>52</v>
      </c>
      <c r="B2049" s="6" t="s">
        <v>1954</v>
      </c>
      <c r="C2049" s="6" t="s">
        <v>1955</v>
      </c>
      <c r="D2049" s="6" t="s">
        <v>1956</v>
      </c>
      <c r="E2049" s="6" t="s">
        <v>474</v>
      </c>
      <c r="F2049" s="3">
        <v>1980</v>
      </c>
      <c r="G2049" s="6" t="s">
        <v>1957</v>
      </c>
    </row>
    <row r="2050" spans="1:7" x14ac:dyDescent="0.25">
      <c r="A2050" s="3" t="s">
        <v>245</v>
      </c>
      <c r="B2050" s="6" t="s">
        <v>1983</v>
      </c>
      <c r="C2050" s="11" t="s">
        <v>101</v>
      </c>
      <c r="D2050" s="6" t="s">
        <v>20</v>
      </c>
      <c r="E2050" s="6" t="s">
        <v>474</v>
      </c>
      <c r="F2050" s="3">
        <v>1980</v>
      </c>
      <c r="G2050" s="6" t="s">
        <v>1984</v>
      </c>
    </row>
    <row r="2051" spans="1:7" x14ac:dyDescent="0.25">
      <c r="A2051" s="3" t="s">
        <v>52</v>
      </c>
      <c r="B2051" s="6" t="s">
        <v>2011</v>
      </c>
      <c r="C2051" s="11" t="s">
        <v>2012</v>
      </c>
      <c r="D2051" s="11" t="s">
        <v>2013</v>
      </c>
      <c r="E2051" s="11" t="s">
        <v>474</v>
      </c>
      <c r="F2051" s="3">
        <v>1981</v>
      </c>
      <c r="G2051" s="6" t="s">
        <v>2014</v>
      </c>
    </row>
    <row r="2052" spans="1:7" x14ac:dyDescent="0.25">
      <c r="A2052" s="3" t="s">
        <v>52</v>
      </c>
      <c r="B2052" s="18" t="s">
        <v>2115</v>
      </c>
      <c r="C2052" s="22" t="s">
        <v>1345</v>
      </c>
      <c r="D2052" s="22" t="s">
        <v>2116</v>
      </c>
      <c r="E2052" s="22" t="s">
        <v>474</v>
      </c>
      <c r="F2052" s="3">
        <v>1982</v>
      </c>
      <c r="G2052" s="6" t="s">
        <v>2117</v>
      </c>
    </row>
    <row r="2053" spans="1:7" x14ac:dyDescent="0.25">
      <c r="A2053" s="3" t="s">
        <v>52</v>
      </c>
      <c r="B2053" s="18" t="s">
        <v>2124</v>
      </c>
      <c r="C2053" s="22" t="s">
        <v>2125</v>
      </c>
      <c r="D2053" s="22" t="s">
        <v>1585</v>
      </c>
      <c r="E2053" s="22" t="s">
        <v>474</v>
      </c>
      <c r="F2053" s="3">
        <v>1982</v>
      </c>
      <c r="G2053" s="6" t="s">
        <v>2126</v>
      </c>
    </row>
    <row r="2054" spans="1:7" x14ac:dyDescent="0.25">
      <c r="A2054" s="3" t="s">
        <v>52</v>
      </c>
      <c r="B2054" s="22" t="s">
        <v>2144</v>
      </c>
      <c r="C2054" s="22" t="s">
        <v>2145</v>
      </c>
      <c r="D2054" s="18"/>
      <c r="E2054" s="18" t="s">
        <v>474</v>
      </c>
      <c r="F2054" s="3">
        <v>1982</v>
      </c>
      <c r="G2054" s="6" t="s">
        <v>2146</v>
      </c>
    </row>
    <row r="2055" spans="1:7" x14ac:dyDescent="0.25">
      <c r="A2055" s="3" t="s">
        <v>52</v>
      </c>
      <c r="B2055" s="6" t="s">
        <v>2154</v>
      </c>
      <c r="C2055" s="6" t="s">
        <v>1177</v>
      </c>
      <c r="D2055" s="6" t="s">
        <v>1192</v>
      </c>
      <c r="E2055" s="6" t="s">
        <v>474</v>
      </c>
      <c r="F2055" s="3">
        <v>1982</v>
      </c>
      <c r="G2055" s="6" t="s">
        <v>2155</v>
      </c>
    </row>
    <row r="2056" spans="1:7" x14ac:dyDescent="0.25">
      <c r="A2056" s="3" t="s">
        <v>245</v>
      </c>
      <c r="B2056" s="6" t="s">
        <v>2186</v>
      </c>
      <c r="C2056" s="6" t="s">
        <v>601</v>
      </c>
      <c r="D2056" s="6" t="s">
        <v>272</v>
      </c>
      <c r="E2056" s="6" t="s">
        <v>474</v>
      </c>
      <c r="F2056" s="3">
        <v>1982</v>
      </c>
      <c r="G2056" s="6" t="s">
        <v>2187</v>
      </c>
    </row>
    <row r="2057" spans="1:7" x14ac:dyDescent="0.25">
      <c r="A2057" s="3" t="s">
        <v>245</v>
      </c>
      <c r="B2057" s="22" t="s">
        <v>2198</v>
      </c>
      <c r="C2057" s="22" t="s">
        <v>2199</v>
      </c>
      <c r="D2057" s="18"/>
      <c r="E2057" s="18" t="s">
        <v>474</v>
      </c>
      <c r="F2057" s="3">
        <v>1982</v>
      </c>
      <c r="G2057" s="6" t="s">
        <v>2200</v>
      </c>
    </row>
    <row r="2058" spans="1:7" x14ac:dyDescent="0.25">
      <c r="A2058" s="3" t="s">
        <v>52</v>
      </c>
      <c r="B2058" s="22" t="s">
        <v>2246</v>
      </c>
      <c r="C2058" s="22" t="s">
        <v>2247</v>
      </c>
      <c r="D2058" s="18"/>
      <c r="E2058" s="18" t="s">
        <v>474</v>
      </c>
      <c r="F2058" s="3">
        <v>1983</v>
      </c>
      <c r="G2058" s="6" t="s">
        <v>2248</v>
      </c>
    </row>
    <row r="2059" spans="1:7" x14ac:dyDescent="0.25">
      <c r="A2059" s="3" t="s">
        <v>52</v>
      </c>
      <c r="B2059" s="18" t="s">
        <v>2273</v>
      </c>
      <c r="C2059" s="22" t="s">
        <v>2274</v>
      </c>
      <c r="D2059" s="22" t="s">
        <v>2275</v>
      </c>
      <c r="E2059" s="22" t="s">
        <v>474</v>
      </c>
      <c r="F2059" s="3">
        <v>1983</v>
      </c>
      <c r="G2059" s="6" t="s">
        <v>2276</v>
      </c>
    </row>
    <row r="2060" spans="1:7" x14ac:dyDescent="0.25">
      <c r="A2060" s="3" t="s">
        <v>52</v>
      </c>
      <c r="B2060" s="18" t="s">
        <v>2280</v>
      </c>
      <c r="C2060" s="22" t="s">
        <v>151</v>
      </c>
      <c r="D2060" s="22" t="s">
        <v>1269</v>
      </c>
      <c r="E2060" s="22" t="s">
        <v>474</v>
      </c>
      <c r="F2060" s="3">
        <v>1983</v>
      </c>
      <c r="G2060" s="6" t="s">
        <v>2281</v>
      </c>
    </row>
    <row r="2061" spans="1:7" x14ac:dyDescent="0.25">
      <c r="A2061" s="3" t="s">
        <v>52</v>
      </c>
      <c r="B2061" s="22" t="s">
        <v>567</v>
      </c>
      <c r="C2061" s="22" t="s">
        <v>594</v>
      </c>
      <c r="D2061" s="18"/>
      <c r="E2061" s="18" t="s">
        <v>474</v>
      </c>
      <c r="F2061" s="3">
        <v>1984</v>
      </c>
      <c r="G2061" s="6" t="s">
        <v>2342</v>
      </c>
    </row>
    <row r="2062" spans="1:7" x14ac:dyDescent="0.25">
      <c r="A2062" s="3" t="s">
        <v>52</v>
      </c>
      <c r="B2062" s="18" t="s">
        <v>1492</v>
      </c>
      <c r="C2062" s="22" t="s">
        <v>2357</v>
      </c>
      <c r="D2062" s="22" t="s">
        <v>1311</v>
      </c>
      <c r="E2062" s="22" t="s">
        <v>474</v>
      </c>
      <c r="F2062" s="3">
        <v>1984</v>
      </c>
      <c r="G2062" s="6" t="s">
        <v>2358</v>
      </c>
    </row>
    <row r="2063" spans="1:7" x14ac:dyDescent="0.25">
      <c r="A2063" s="3" t="s">
        <v>245</v>
      </c>
      <c r="B2063" s="18" t="s">
        <v>2382</v>
      </c>
      <c r="C2063" s="22" t="s">
        <v>2383</v>
      </c>
      <c r="D2063" s="22" t="s">
        <v>559</v>
      </c>
      <c r="E2063" s="22" t="s">
        <v>474</v>
      </c>
      <c r="F2063" s="3">
        <v>1984</v>
      </c>
      <c r="G2063" s="6" t="s">
        <v>2384</v>
      </c>
    </row>
    <row r="2064" spans="1:7" x14ac:dyDescent="0.25">
      <c r="A2064" s="3" t="s">
        <v>52</v>
      </c>
      <c r="B2064" s="18" t="s">
        <v>15</v>
      </c>
      <c r="C2064" s="22" t="s">
        <v>409</v>
      </c>
      <c r="D2064" s="22" t="s">
        <v>309</v>
      </c>
      <c r="E2064" s="22" t="s">
        <v>474</v>
      </c>
      <c r="F2064" s="3">
        <v>1986</v>
      </c>
      <c r="G2064" s="6" t="s">
        <v>2559</v>
      </c>
    </row>
    <row r="2065" spans="1:7" x14ac:dyDescent="0.25">
      <c r="A2065" s="3" t="s">
        <v>52</v>
      </c>
      <c r="B2065" s="18" t="s">
        <v>2607</v>
      </c>
      <c r="C2065" s="22" t="s">
        <v>2113</v>
      </c>
      <c r="D2065" s="22" t="s">
        <v>2608</v>
      </c>
      <c r="E2065" s="22" t="s">
        <v>474</v>
      </c>
      <c r="F2065" s="3">
        <v>1987</v>
      </c>
      <c r="G2065" s="6" t="s">
        <v>2609</v>
      </c>
    </row>
    <row r="2066" spans="1:7" x14ac:dyDescent="0.25">
      <c r="A2066" s="3" t="s">
        <v>245</v>
      </c>
      <c r="B2066" s="18" t="s">
        <v>1275</v>
      </c>
      <c r="C2066" s="22" t="s">
        <v>309</v>
      </c>
      <c r="D2066" s="22" t="s">
        <v>130</v>
      </c>
      <c r="E2066" s="22" t="s">
        <v>474</v>
      </c>
      <c r="F2066" s="3">
        <v>1987</v>
      </c>
      <c r="G2066" s="6" t="s">
        <v>2663</v>
      </c>
    </row>
    <row r="2067" spans="1:7" x14ac:dyDescent="0.25">
      <c r="A2067" s="3" t="s">
        <v>52</v>
      </c>
      <c r="B2067" s="18" t="s">
        <v>2765</v>
      </c>
      <c r="C2067" s="22" t="s">
        <v>2557</v>
      </c>
      <c r="D2067" s="22" t="s">
        <v>1177</v>
      </c>
      <c r="E2067" s="22" t="s">
        <v>474</v>
      </c>
      <c r="F2067" s="3">
        <v>1989</v>
      </c>
      <c r="G2067" s="6" t="s">
        <v>2766</v>
      </c>
    </row>
    <row r="2068" spans="1:7" x14ac:dyDescent="0.25">
      <c r="A2068" s="3" t="s">
        <v>52</v>
      </c>
      <c r="B2068" s="18" t="s">
        <v>2894</v>
      </c>
      <c r="C2068" s="22" t="s">
        <v>2626</v>
      </c>
      <c r="D2068" s="22" t="s">
        <v>882</v>
      </c>
      <c r="E2068" s="22" t="s">
        <v>474</v>
      </c>
      <c r="F2068" s="3">
        <v>1991</v>
      </c>
      <c r="G2068" s="6" t="s">
        <v>2895</v>
      </c>
    </row>
    <row r="2069" spans="1:7" x14ac:dyDescent="0.25">
      <c r="A2069" s="3" t="s">
        <v>52</v>
      </c>
      <c r="B2069" s="18" t="s">
        <v>2434</v>
      </c>
      <c r="C2069" s="22" t="s">
        <v>2363</v>
      </c>
      <c r="D2069" s="22" t="s">
        <v>1896</v>
      </c>
      <c r="E2069" s="22" t="s">
        <v>474</v>
      </c>
      <c r="F2069" s="3">
        <v>1991</v>
      </c>
      <c r="G2069" s="6" t="s">
        <v>2904</v>
      </c>
    </row>
    <row r="2070" spans="1:7" x14ac:dyDescent="0.25">
      <c r="A2070" s="3"/>
      <c r="B2070" s="18"/>
      <c r="C2070" s="22"/>
      <c r="D2070" s="22"/>
      <c r="E2070" s="22"/>
      <c r="F2070" s="3"/>
      <c r="G2070" s="6"/>
    </row>
    <row r="2071" spans="1:7" x14ac:dyDescent="0.25">
      <c r="A2071" s="3" t="s">
        <v>52</v>
      </c>
      <c r="B2071" s="6" t="s">
        <v>4566</v>
      </c>
      <c r="C2071" s="6" t="s">
        <v>409</v>
      </c>
      <c r="D2071" s="6" t="s">
        <v>1391</v>
      </c>
      <c r="E2071" s="6" t="s">
        <v>4567</v>
      </c>
      <c r="F2071" s="3">
        <v>2010</v>
      </c>
      <c r="G2071" s="6" t="s">
        <v>4568</v>
      </c>
    </row>
    <row r="2072" spans="1:7" x14ac:dyDescent="0.25">
      <c r="A2072" s="34" t="s">
        <v>245</v>
      </c>
      <c r="B2072" s="31" t="s">
        <v>4566</v>
      </c>
      <c r="C2072" s="32" t="s">
        <v>409</v>
      </c>
      <c r="D2072" s="32" t="s">
        <v>273</v>
      </c>
      <c r="E2072" s="32" t="s">
        <v>4567</v>
      </c>
      <c r="F2072" s="30">
        <v>2015</v>
      </c>
      <c r="G2072" s="23" t="s">
        <v>5093</v>
      </c>
    </row>
    <row r="2073" spans="1:7" x14ac:dyDescent="0.25">
      <c r="A2073" s="34"/>
      <c r="B2073" s="31"/>
      <c r="C2073" s="32"/>
      <c r="D2073" s="32"/>
      <c r="E2073" s="32"/>
      <c r="F2073" s="30"/>
      <c r="G2073" s="23"/>
    </row>
    <row r="2074" spans="1:7" x14ac:dyDescent="0.25">
      <c r="A2074" s="3" t="s">
        <v>52</v>
      </c>
      <c r="B2074" s="6" t="s">
        <v>347</v>
      </c>
      <c r="C2074" s="11" t="s">
        <v>102</v>
      </c>
      <c r="D2074" s="11" t="s">
        <v>239</v>
      </c>
      <c r="E2074" s="11" t="s">
        <v>1344</v>
      </c>
      <c r="F2074" s="3">
        <v>1981</v>
      </c>
      <c r="G2074" s="6" t="s">
        <v>2035</v>
      </c>
    </row>
    <row r="2075" spans="1:7" x14ac:dyDescent="0.25">
      <c r="A2075" s="3" t="s">
        <v>52</v>
      </c>
      <c r="B2075" s="18" t="s">
        <v>2137</v>
      </c>
      <c r="C2075" s="22" t="s">
        <v>2138</v>
      </c>
      <c r="D2075" s="22" t="s">
        <v>2139</v>
      </c>
      <c r="E2075" s="22" t="s">
        <v>1344</v>
      </c>
      <c r="F2075" s="3">
        <v>1982</v>
      </c>
      <c r="G2075" s="6" t="s">
        <v>2140</v>
      </c>
    </row>
    <row r="2076" spans="1:7" x14ac:dyDescent="0.25">
      <c r="A2076" s="3" t="s">
        <v>52</v>
      </c>
      <c r="B2076" s="18" t="s">
        <v>2238</v>
      </c>
      <c r="C2076" s="22" t="s">
        <v>2239</v>
      </c>
      <c r="D2076" s="22" t="s">
        <v>2203</v>
      </c>
      <c r="E2076" s="22" t="s">
        <v>1344</v>
      </c>
      <c r="F2076" s="3">
        <v>1983</v>
      </c>
      <c r="G2076" s="6" t="s">
        <v>2240</v>
      </c>
    </row>
    <row r="2077" spans="1:7" x14ac:dyDescent="0.25">
      <c r="A2077" s="3" t="s">
        <v>245</v>
      </c>
      <c r="B2077" s="22" t="s">
        <v>2484</v>
      </c>
      <c r="C2077" s="22" t="s">
        <v>2485</v>
      </c>
      <c r="D2077" s="18"/>
      <c r="E2077" s="18" t="s">
        <v>1344</v>
      </c>
      <c r="F2077" s="3">
        <v>1985</v>
      </c>
      <c r="G2077" s="6" t="s">
        <v>2486</v>
      </c>
    </row>
    <row r="2078" spans="1:7" x14ac:dyDescent="0.25">
      <c r="A2078" s="3" t="s">
        <v>52</v>
      </c>
      <c r="B2078" s="18" t="s">
        <v>2515</v>
      </c>
      <c r="C2078" s="22" t="s">
        <v>2516</v>
      </c>
      <c r="D2078" s="22" t="s">
        <v>2517</v>
      </c>
      <c r="E2078" s="22" t="s">
        <v>1344</v>
      </c>
      <c r="F2078" s="3">
        <v>1986</v>
      </c>
      <c r="G2078" s="6" t="s">
        <v>2518</v>
      </c>
    </row>
    <row r="2079" spans="1:7" x14ac:dyDescent="0.25">
      <c r="A2079" s="3" t="s">
        <v>245</v>
      </c>
      <c r="B2079" s="18" t="s">
        <v>2721</v>
      </c>
      <c r="C2079" s="22" t="s">
        <v>1495</v>
      </c>
      <c r="D2079" s="22" t="s">
        <v>2722</v>
      </c>
      <c r="E2079" s="22" t="s">
        <v>1344</v>
      </c>
      <c r="F2079" s="3">
        <v>1988</v>
      </c>
      <c r="G2079" s="6" t="s">
        <v>2723</v>
      </c>
    </row>
    <row r="2080" spans="1:7" x14ac:dyDescent="0.25">
      <c r="A2080" s="3" t="s">
        <v>245</v>
      </c>
      <c r="B2080" s="18" t="s">
        <v>2794</v>
      </c>
      <c r="C2080" s="22" t="s">
        <v>2795</v>
      </c>
      <c r="D2080" s="22" t="s">
        <v>1450</v>
      </c>
      <c r="E2080" s="22" t="s">
        <v>1344</v>
      </c>
      <c r="F2080" s="3">
        <v>1989</v>
      </c>
      <c r="G2080" s="6" t="s">
        <v>2797</v>
      </c>
    </row>
    <row r="2081" spans="1:7" x14ac:dyDescent="0.25">
      <c r="A2081" s="3"/>
      <c r="B2081" s="18"/>
      <c r="C2081" s="22"/>
      <c r="D2081" s="22"/>
      <c r="E2081" s="22"/>
      <c r="F2081" s="3"/>
      <c r="G2081" s="6"/>
    </row>
    <row r="2082" spans="1:7" x14ac:dyDescent="0.25">
      <c r="A2082" s="3" t="s">
        <v>52</v>
      </c>
      <c r="B2082" s="22" t="s">
        <v>2829</v>
      </c>
      <c r="C2082" s="22" t="s">
        <v>409</v>
      </c>
      <c r="D2082" s="18"/>
      <c r="E2082" s="18" t="s">
        <v>2830</v>
      </c>
      <c r="F2082" s="3">
        <v>1990</v>
      </c>
      <c r="G2082" s="6" t="s">
        <v>2831</v>
      </c>
    </row>
    <row r="2083" spans="1:7" x14ac:dyDescent="0.25">
      <c r="A2083" s="3" t="s">
        <v>52</v>
      </c>
      <c r="B2083" s="6" t="s">
        <v>3185</v>
      </c>
      <c r="C2083" s="6" t="s">
        <v>102</v>
      </c>
      <c r="D2083" s="6"/>
      <c r="E2083" s="6" t="s">
        <v>2830</v>
      </c>
      <c r="F2083" s="3">
        <v>1994</v>
      </c>
      <c r="G2083" s="6" t="s">
        <v>3186</v>
      </c>
    </row>
    <row r="2084" spans="1:7" x14ac:dyDescent="0.25">
      <c r="A2084" s="3" t="s">
        <v>52</v>
      </c>
      <c r="B2084" s="6" t="s">
        <v>3207</v>
      </c>
      <c r="C2084" s="6" t="s">
        <v>3208</v>
      </c>
      <c r="D2084" s="6" t="s">
        <v>655</v>
      </c>
      <c r="E2084" s="6" t="s">
        <v>2830</v>
      </c>
      <c r="F2084" s="3">
        <v>1994</v>
      </c>
      <c r="G2084" s="6" t="s">
        <v>3209</v>
      </c>
    </row>
    <row r="2085" spans="1:7" x14ac:dyDescent="0.25">
      <c r="A2085" s="3" t="s">
        <v>52</v>
      </c>
      <c r="B2085" s="6" t="s">
        <v>3862</v>
      </c>
      <c r="C2085" s="6" t="s">
        <v>3585</v>
      </c>
      <c r="D2085" s="6" t="s">
        <v>3863</v>
      </c>
      <c r="E2085" s="6" t="s">
        <v>2830</v>
      </c>
      <c r="F2085" s="3">
        <v>2002</v>
      </c>
      <c r="G2085" s="6" t="s">
        <v>3864</v>
      </c>
    </row>
    <row r="2086" spans="1:7" x14ac:dyDescent="0.25">
      <c r="A2086" s="3"/>
      <c r="B2086" s="6"/>
      <c r="C2086" s="6"/>
      <c r="D2086" s="6"/>
      <c r="E2086" s="6"/>
      <c r="F2086" s="3"/>
      <c r="G2086" s="6"/>
    </row>
    <row r="2087" spans="1:7" x14ac:dyDescent="0.25">
      <c r="A2087" s="3" t="s">
        <v>79</v>
      </c>
      <c r="B2087" s="6" t="s">
        <v>643</v>
      </c>
      <c r="C2087" s="6" t="s">
        <v>644</v>
      </c>
      <c r="D2087" s="6"/>
      <c r="E2087" s="6" t="s">
        <v>645</v>
      </c>
      <c r="F2087" s="3">
        <v>1959</v>
      </c>
      <c r="G2087" s="6" t="s">
        <v>646</v>
      </c>
    </row>
    <row r="2088" spans="1:7" x14ac:dyDescent="0.25">
      <c r="A2088" s="3" t="s">
        <v>79</v>
      </c>
      <c r="B2088" s="6" t="s">
        <v>698</v>
      </c>
      <c r="C2088" s="6" t="s">
        <v>699</v>
      </c>
      <c r="D2088" s="6" t="s">
        <v>700</v>
      </c>
      <c r="E2088" s="6" t="s">
        <v>645</v>
      </c>
      <c r="F2088" s="3">
        <v>1961</v>
      </c>
      <c r="G2088" s="6" t="s">
        <v>701</v>
      </c>
    </row>
    <row r="2089" spans="1:7" x14ac:dyDescent="0.25">
      <c r="A2089" s="3" t="s">
        <v>79</v>
      </c>
      <c r="B2089" s="6" t="s">
        <v>881</v>
      </c>
      <c r="C2089" s="6" t="s">
        <v>620</v>
      </c>
      <c r="D2089" s="6" t="s">
        <v>882</v>
      </c>
      <c r="E2089" s="6" t="s">
        <v>645</v>
      </c>
      <c r="F2089" s="3">
        <v>1965</v>
      </c>
      <c r="G2089" s="6" t="s">
        <v>883</v>
      </c>
    </row>
    <row r="2090" spans="1:7" x14ac:dyDescent="0.25">
      <c r="A2090" s="3" t="s">
        <v>79</v>
      </c>
      <c r="B2090" s="6" t="s">
        <v>951</v>
      </c>
      <c r="C2090" s="6" t="s">
        <v>952</v>
      </c>
      <c r="D2090" s="6"/>
      <c r="E2090" s="6" t="s">
        <v>645</v>
      </c>
      <c r="F2090" s="3">
        <v>1967</v>
      </c>
      <c r="G2090" s="6" t="s">
        <v>953</v>
      </c>
    </row>
    <row r="2091" spans="1:7" x14ac:dyDescent="0.25">
      <c r="A2091" s="3" t="s">
        <v>79</v>
      </c>
      <c r="B2091" s="6" t="s">
        <v>1002</v>
      </c>
      <c r="C2091" s="6" t="s">
        <v>1003</v>
      </c>
      <c r="D2091" s="6"/>
      <c r="E2091" s="6" t="s">
        <v>645</v>
      </c>
      <c r="F2091" s="3">
        <v>1968</v>
      </c>
      <c r="G2091" s="6" t="s">
        <v>1004</v>
      </c>
    </row>
    <row r="2092" spans="1:7" x14ac:dyDescent="0.25">
      <c r="A2092" s="3" t="s">
        <v>6</v>
      </c>
      <c r="B2092" s="6" t="s">
        <v>1011</v>
      </c>
      <c r="C2092" s="6" t="s">
        <v>101</v>
      </c>
      <c r="D2092" s="6" t="s">
        <v>1012</v>
      </c>
      <c r="E2092" s="6" t="s">
        <v>645</v>
      </c>
      <c r="F2092" s="3">
        <v>1968</v>
      </c>
      <c r="G2092" s="6" t="s">
        <v>1013</v>
      </c>
    </row>
    <row r="2093" spans="1:7" x14ac:dyDescent="0.25">
      <c r="A2093" s="3" t="s">
        <v>245</v>
      </c>
      <c r="B2093" s="6" t="s">
        <v>1296</v>
      </c>
      <c r="C2093" s="6" t="s">
        <v>1297</v>
      </c>
      <c r="D2093" s="6" t="s">
        <v>466</v>
      </c>
      <c r="E2093" s="6" t="s">
        <v>645</v>
      </c>
      <c r="F2093" s="3">
        <v>1973</v>
      </c>
      <c r="G2093" s="18" t="s">
        <v>1298</v>
      </c>
    </row>
    <row r="2094" spans="1:7" x14ac:dyDescent="0.25">
      <c r="A2094" s="3"/>
      <c r="B2094" s="6"/>
      <c r="C2094" s="6"/>
      <c r="D2094" s="6"/>
      <c r="E2094" s="6"/>
      <c r="F2094" s="3"/>
      <c r="G2094" s="18"/>
    </row>
    <row r="2095" spans="1:7" x14ac:dyDescent="0.25">
      <c r="A2095" s="3" t="s">
        <v>6</v>
      </c>
      <c r="B2095" s="6" t="s">
        <v>901</v>
      </c>
      <c r="C2095" s="6" t="s">
        <v>191</v>
      </c>
      <c r="D2095" s="6" t="s">
        <v>520</v>
      </c>
      <c r="E2095" s="6" t="s">
        <v>902</v>
      </c>
      <c r="F2095" s="3">
        <v>1965</v>
      </c>
      <c r="G2095" s="6" t="s">
        <v>903</v>
      </c>
    </row>
    <row r="2096" spans="1:7" x14ac:dyDescent="0.25">
      <c r="A2096" s="3" t="s">
        <v>79</v>
      </c>
      <c r="B2096" s="6" t="s">
        <v>1009</v>
      </c>
      <c r="C2096" s="6" t="s">
        <v>567</v>
      </c>
      <c r="D2096" s="6" t="s">
        <v>461</v>
      </c>
      <c r="E2096" s="6" t="s">
        <v>902</v>
      </c>
      <c r="F2096" s="3">
        <v>1968</v>
      </c>
      <c r="G2096" s="6" t="s">
        <v>1010</v>
      </c>
    </row>
    <row r="2097" spans="1:7" x14ac:dyDescent="0.25">
      <c r="A2097" s="3" t="s">
        <v>6</v>
      </c>
      <c r="B2097" s="6" t="s">
        <v>1022</v>
      </c>
      <c r="C2097" s="6" t="s">
        <v>581</v>
      </c>
      <c r="D2097" s="6" t="s">
        <v>377</v>
      </c>
      <c r="E2097" s="6" t="s">
        <v>902</v>
      </c>
      <c r="F2097" s="3">
        <v>1968</v>
      </c>
      <c r="G2097" s="6" t="s">
        <v>1023</v>
      </c>
    </row>
    <row r="2098" spans="1:7" x14ac:dyDescent="0.25">
      <c r="A2098" s="3" t="s">
        <v>245</v>
      </c>
      <c r="B2098" s="6" t="s">
        <v>1176</v>
      </c>
      <c r="C2098" s="6" t="s">
        <v>133</v>
      </c>
      <c r="D2098" s="6" t="s">
        <v>1177</v>
      </c>
      <c r="E2098" s="6" t="s">
        <v>902</v>
      </c>
      <c r="F2098" s="3">
        <v>1971</v>
      </c>
      <c r="G2098" s="6" t="s">
        <v>1178</v>
      </c>
    </row>
    <row r="2099" spans="1:7" x14ac:dyDescent="0.25">
      <c r="A2099" s="3" t="s">
        <v>52</v>
      </c>
      <c r="B2099" s="6" t="s">
        <v>1306</v>
      </c>
      <c r="C2099" s="6" t="s">
        <v>394</v>
      </c>
      <c r="D2099" s="6" t="s">
        <v>165</v>
      </c>
      <c r="E2099" s="6" t="s">
        <v>902</v>
      </c>
      <c r="F2099" s="3">
        <v>1974</v>
      </c>
      <c r="G2099" s="6" t="s">
        <v>1307</v>
      </c>
    </row>
    <row r="2100" spans="1:7" x14ac:dyDescent="0.25">
      <c r="A2100" s="3" t="s">
        <v>52</v>
      </c>
      <c r="B2100" s="6" t="s">
        <v>143</v>
      </c>
      <c r="C2100" s="6" t="s">
        <v>409</v>
      </c>
      <c r="D2100" s="6" t="s">
        <v>581</v>
      </c>
      <c r="E2100" s="6" t="s">
        <v>902</v>
      </c>
      <c r="F2100" s="3">
        <v>1974</v>
      </c>
      <c r="G2100" s="6" t="s">
        <v>1308</v>
      </c>
    </row>
    <row r="2101" spans="1:7" x14ac:dyDescent="0.25">
      <c r="A2101" s="3" t="s">
        <v>245</v>
      </c>
      <c r="B2101" s="6" t="s">
        <v>1465</v>
      </c>
      <c r="C2101" s="6" t="s">
        <v>869</v>
      </c>
      <c r="D2101" s="6" t="s">
        <v>410</v>
      </c>
      <c r="E2101" s="6" t="s">
        <v>902</v>
      </c>
      <c r="F2101" s="3">
        <v>1975</v>
      </c>
      <c r="G2101" s="6" t="s">
        <v>1466</v>
      </c>
    </row>
    <row r="2102" spans="1:7" x14ac:dyDescent="0.25">
      <c r="A2102" s="3" t="s">
        <v>52</v>
      </c>
      <c r="B2102" s="6" t="s">
        <v>1974</v>
      </c>
      <c r="C2102" s="6" t="s">
        <v>109</v>
      </c>
      <c r="D2102" s="6" t="s">
        <v>553</v>
      </c>
      <c r="E2102" s="6" t="s">
        <v>902</v>
      </c>
      <c r="F2102" s="3">
        <v>1980</v>
      </c>
      <c r="G2102" s="6" t="s">
        <v>1975</v>
      </c>
    </row>
    <row r="2103" spans="1:7" x14ac:dyDescent="0.25">
      <c r="A2103" s="3" t="s">
        <v>52</v>
      </c>
      <c r="B2103" s="18" t="s">
        <v>782</v>
      </c>
      <c r="C2103" s="22" t="s">
        <v>2510</v>
      </c>
      <c r="D2103" s="22" t="s">
        <v>1211</v>
      </c>
      <c r="E2103" s="22" t="s">
        <v>902</v>
      </c>
      <c r="F2103" s="3">
        <v>1986</v>
      </c>
      <c r="G2103" s="6" t="s">
        <v>2511</v>
      </c>
    </row>
    <row r="2104" spans="1:7" x14ac:dyDescent="0.25">
      <c r="A2104" s="3" t="s">
        <v>52</v>
      </c>
      <c r="B2104" s="18" t="s">
        <v>2519</v>
      </c>
      <c r="C2104" s="22" t="s">
        <v>2119</v>
      </c>
      <c r="D2104" s="22" t="s">
        <v>1509</v>
      </c>
      <c r="E2104" s="22" t="s">
        <v>902</v>
      </c>
      <c r="F2104" s="3">
        <v>1986</v>
      </c>
      <c r="G2104" s="6" t="s">
        <v>2520</v>
      </c>
    </row>
    <row r="2105" spans="1:7" x14ac:dyDescent="0.25">
      <c r="A2105" s="3" t="s">
        <v>52</v>
      </c>
      <c r="B2105" s="18" t="s">
        <v>2521</v>
      </c>
      <c r="C2105" s="22" t="s">
        <v>113</v>
      </c>
      <c r="D2105" s="22" t="s">
        <v>283</v>
      </c>
      <c r="E2105" s="22" t="s">
        <v>902</v>
      </c>
      <c r="F2105" s="3">
        <v>1986</v>
      </c>
      <c r="G2105" s="6" t="s">
        <v>2522</v>
      </c>
    </row>
    <row r="2106" spans="1:7" x14ac:dyDescent="0.25">
      <c r="A2106" s="3" t="s">
        <v>52</v>
      </c>
      <c r="B2106" s="18" t="s">
        <v>2612</v>
      </c>
      <c r="C2106" s="22" t="s">
        <v>2209</v>
      </c>
      <c r="D2106" s="22" t="s">
        <v>2613</v>
      </c>
      <c r="E2106" s="22" t="s">
        <v>902</v>
      </c>
      <c r="F2106" s="3">
        <v>1987</v>
      </c>
      <c r="G2106" s="6" t="s">
        <v>2614</v>
      </c>
    </row>
    <row r="2107" spans="1:7" x14ac:dyDescent="0.25">
      <c r="A2107" s="3" t="s">
        <v>52</v>
      </c>
      <c r="B2107" s="18" t="s">
        <v>2634</v>
      </c>
      <c r="C2107" s="22" t="s">
        <v>2269</v>
      </c>
      <c r="D2107" s="22" t="s">
        <v>1509</v>
      </c>
      <c r="E2107" s="22" t="s">
        <v>902</v>
      </c>
      <c r="F2107" s="3">
        <v>1987</v>
      </c>
      <c r="G2107" s="6" t="s">
        <v>2635</v>
      </c>
    </row>
    <row r="2108" spans="1:7" x14ac:dyDescent="0.25">
      <c r="A2108" s="3" t="s">
        <v>52</v>
      </c>
      <c r="B2108" s="18" t="s">
        <v>2643</v>
      </c>
      <c r="C2108" s="22" t="s">
        <v>2644</v>
      </c>
      <c r="D2108" s="22" t="s">
        <v>1211</v>
      </c>
      <c r="E2108" s="22" t="s">
        <v>902</v>
      </c>
      <c r="F2108" s="3">
        <v>1987</v>
      </c>
      <c r="G2108" s="6" t="s">
        <v>2645</v>
      </c>
    </row>
    <row r="2109" spans="1:7" x14ac:dyDescent="0.25">
      <c r="A2109" s="3" t="s">
        <v>245</v>
      </c>
      <c r="B2109" s="18" t="s">
        <v>2646</v>
      </c>
      <c r="C2109" s="22" t="s">
        <v>76</v>
      </c>
      <c r="D2109" s="22" t="s">
        <v>882</v>
      </c>
      <c r="E2109" s="22" t="s">
        <v>902</v>
      </c>
      <c r="F2109" s="3">
        <v>1987</v>
      </c>
      <c r="G2109" s="6" t="s">
        <v>2647</v>
      </c>
    </row>
    <row r="2110" spans="1:7" x14ac:dyDescent="0.25">
      <c r="A2110" s="3" t="s">
        <v>52</v>
      </c>
      <c r="B2110" s="18" t="s">
        <v>2763</v>
      </c>
      <c r="C2110" s="22" t="s">
        <v>2119</v>
      </c>
      <c r="D2110" s="22" t="s">
        <v>1211</v>
      </c>
      <c r="E2110" s="22" t="s">
        <v>902</v>
      </c>
      <c r="F2110" s="3">
        <v>1989</v>
      </c>
      <c r="G2110" s="6" t="s">
        <v>2764</v>
      </c>
    </row>
    <row r="2111" spans="1:7" x14ac:dyDescent="0.25">
      <c r="A2111" s="3" t="s">
        <v>245</v>
      </c>
      <c r="B2111" s="18" t="s">
        <v>2925</v>
      </c>
      <c r="C2111" s="22" t="s">
        <v>2926</v>
      </c>
      <c r="D2111" s="22" t="s">
        <v>1451</v>
      </c>
      <c r="E2111" s="22" t="s">
        <v>902</v>
      </c>
      <c r="F2111" s="3">
        <v>1991</v>
      </c>
      <c r="G2111" s="6" t="s">
        <v>2927</v>
      </c>
    </row>
    <row r="2112" spans="1:7" x14ac:dyDescent="0.25">
      <c r="A2112" s="3" t="s">
        <v>52</v>
      </c>
      <c r="B2112" s="6" t="s">
        <v>184</v>
      </c>
      <c r="C2112" s="6" t="s">
        <v>109</v>
      </c>
      <c r="D2112" s="6" t="s">
        <v>3301</v>
      </c>
      <c r="E2112" s="6" t="s">
        <v>902</v>
      </c>
      <c r="F2112" s="3">
        <v>1995</v>
      </c>
      <c r="G2112" s="6" t="s">
        <v>3302</v>
      </c>
    </row>
    <row r="2113" spans="1:7" x14ac:dyDescent="0.25">
      <c r="A2113" s="3" t="s">
        <v>245</v>
      </c>
      <c r="B2113" s="6" t="s">
        <v>1614</v>
      </c>
      <c r="C2113" s="6" t="s">
        <v>3371</v>
      </c>
      <c r="D2113" s="6"/>
      <c r="E2113" s="6" t="s">
        <v>902</v>
      </c>
      <c r="F2113" s="3">
        <v>1995</v>
      </c>
      <c r="G2113" s="6" t="s">
        <v>3372</v>
      </c>
    </row>
    <row r="2114" spans="1:7" x14ac:dyDescent="0.25">
      <c r="A2114" s="3" t="s">
        <v>52</v>
      </c>
      <c r="B2114" s="6" t="s">
        <v>2450</v>
      </c>
      <c r="C2114" s="6" t="s">
        <v>1714</v>
      </c>
      <c r="D2114" s="6" t="s">
        <v>109</v>
      </c>
      <c r="E2114" s="6" t="s">
        <v>902</v>
      </c>
      <c r="F2114" s="3">
        <v>1996</v>
      </c>
      <c r="G2114" s="6" t="s">
        <v>3397</v>
      </c>
    </row>
    <row r="2115" spans="1:7" x14ac:dyDescent="0.25">
      <c r="A2115" s="3"/>
      <c r="B2115" s="6"/>
      <c r="C2115" s="6"/>
      <c r="D2115" s="6"/>
      <c r="E2115" s="6"/>
      <c r="F2115" s="3"/>
      <c r="G2115" s="6"/>
    </row>
    <row r="2116" spans="1:7" x14ac:dyDescent="0.25">
      <c r="A2116" s="3" t="s">
        <v>52</v>
      </c>
      <c r="B2116" s="6" t="s">
        <v>422</v>
      </c>
      <c r="C2116" s="6" t="s">
        <v>3410</v>
      </c>
      <c r="D2116" s="6"/>
      <c r="E2116" s="6" t="s">
        <v>606</v>
      </c>
      <c r="F2116" s="3">
        <v>1996</v>
      </c>
      <c r="G2116" s="6" t="s">
        <v>3411</v>
      </c>
    </row>
    <row r="2117" spans="1:7" x14ac:dyDescent="0.25">
      <c r="A2117" s="3" t="s">
        <v>52</v>
      </c>
      <c r="B2117" s="6" t="s">
        <v>3914</v>
      </c>
      <c r="C2117" s="6" t="s">
        <v>3915</v>
      </c>
      <c r="D2117" s="6"/>
      <c r="E2117" s="6" t="s">
        <v>606</v>
      </c>
      <c r="F2117" s="3">
        <v>2002</v>
      </c>
      <c r="G2117" s="6" t="s">
        <v>3916</v>
      </c>
    </row>
    <row r="2118" spans="1:7" x14ac:dyDescent="0.25">
      <c r="A2118" s="3" t="s">
        <v>245</v>
      </c>
      <c r="B2118" s="6" t="s">
        <v>422</v>
      </c>
      <c r="C2118" s="6" t="s">
        <v>5691</v>
      </c>
      <c r="D2118" s="6"/>
      <c r="E2118" s="6" t="s">
        <v>606</v>
      </c>
      <c r="F2118" s="3">
        <v>2002</v>
      </c>
      <c r="G2118" s="6" t="s">
        <v>3942</v>
      </c>
    </row>
    <row r="2119" spans="1:7" x14ac:dyDescent="0.25">
      <c r="A2119" s="3"/>
      <c r="B2119" s="6"/>
      <c r="C2119" s="6"/>
      <c r="D2119" s="6"/>
      <c r="E2119" s="6"/>
      <c r="F2119" s="3"/>
      <c r="G2119" s="6"/>
    </row>
    <row r="2120" spans="1:7" x14ac:dyDescent="0.25">
      <c r="A2120" s="3" t="s">
        <v>52</v>
      </c>
      <c r="B2120" s="6" t="s">
        <v>719</v>
      </c>
      <c r="C2120" s="6" t="s">
        <v>1107</v>
      </c>
      <c r="D2120" s="6"/>
      <c r="E2120" s="6" t="s">
        <v>1108</v>
      </c>
      <c r="F2120" s="3">
        <v>1970</v>
      </c>
      <c r="G2120" s="6" t="s">
        <v>1109</v>
      </c>
    </row>
    <row r="2121" spans="1:7" x14ac:dyDescent="0.25">
      <c r="A2121" s="3" t="s">
        <v>52</v>
      </c>
      <c r="B2121" s="6" t="s">
        <v>1190</v>
      </c>
      <c r="C2121" s="6" t="s">
        <v>1191</v>
      </c>
      <c r="D2121" s="6" t="s">
        <v>1192</v>
      </c>
      <c r="E2121" s="6" t="s">
        <v>1108</v>
      </c>
      <c r="F2121" s="3">
        <v>1972</v>
      </c>
      <c r="G2121" s="18" t="s">
        <v>1193</v>
      </c>
    </row>
    <row r="2122" spans="1:7" x14ac:dyDescent="0.25">
      <c r="A2122" s="3" t="s">
        <v>52</v>
      </c>
      <c r="B2122" s="6" t="s">
        <v>1355</v>
      </c>
      <c r="C2122" s="6" t="s">
        <v>1191</v>
      </c>
      <c r="D2122" s="6" t="s">
        <v>101</v>
      </c>
      <c r="E2122" s="6" t="s">
        <v>1108</v>
      </c>
      <c r="F2122" s="3">
        <v>1974</v>
      </c>
      <c r="G2122" s="6" t="s">
        <v>1356</v>
      </c>
    </row>
    <row r="2123" spans="1:7" x14ac:dyDescent="0.25">
      <c r="A2123" s="3" t="s">
        <v>245</v>
      </c>
      <c r="B2123" s="6" t="s">
        <v>1538</v>
      </c>
      <c r="C2123" s="6" t="s">
        <v>1539</v>
      </c>
      <c r="D2123" s="6" t="s">
        <v>1540</v>
      </c>
      <c r="E2123" s="6" t="s">
        <v>1108</v>
      </c>
      <c r="F2123" s="3">
        <v>1976</v>
      </c>
      <c r="G2123" s="6" t="s">
        <v>1541</v>
      </c>
    </row>
    <row r="2124" spans="1:7" x14ac:dyDescent="0.25">
      <c r="A2124" s="3" t="s">
        <v>52</v>
      </c>
      <c r="B2124" s="6" t="s">
        <v>1547</v>
      </c>
      <c r="C2124" s="6" t="s">
        <v>1548</v>
      </c>
      <c r="D2124" s="6"/>
      <c r="E2124" s="6" t="s">
        <v>1108</v>
      </c>
      <c r="F2124" s="3">
        <v>1977</v>
      </c>
      <c r="G2124" s="6" t="s">
        <v>1549</v>
      </c>
    </row>
    <row r="2125" spans="1:7" x14ac:dyDescent="0.25">
      <c r="A2125" s="3" t="s">
        <v>52</v>
      </c>
      <c r="B2125" s="6" t="s">
        <v>1554</v>
      </c>
      <c r="C2125" s="6" t="s">
        <v>1555</v>
      </c>
      <c r="D2125" s="6" t="s">
        <v>553</v>
      </c>
      <c r="E2125" s="6" t="s">
        <v>1108</v>
      </c>
      <c r="F2125" s="3">
        <v>1977</v>
      </c>
      <c r="G2125" s="6" t="s">
        <v>1556</v>
      </c>
    </row>
    <row r="2126" spans="1:7" x14ac:dyDescent="0.25">
      <c r="A2126" s="3" t="s">
        <v>52</v>
      </c>
      <c r="B2126" s="6" t="s">
        <v>1591</v>
      </c>
      <c r="C2126" s="6" t="s">
        <v>1592</v>
      </c>
      <c r="D2126" s="6"/>
      <c r="E2126" s="6" t="s">
        <v>1108</v>
      </c>
      <c r="F2126" s="3">
        <v>1977</v>
      </c>
      <c r="G2126" s="6" t="s">
        <v>1593</v>
      </c>
    </row>
    <row r="2127" spans="1:7" x14ac:dyDescent="0.25">
      <c r="A2127" s="3" t="s">
        <v>245</v>
      </c>
      <c r="B2127" s="6" t="s">
        <v>1643</v>
      </c>
      <c r="C2127" s="6" t="s">
        <v>109</v>
      </c>
      <c r="D2127" s="6" t="s">
        <v>416</v>
      </c>
      <c r="E2127" s="6" t="s">
        <v>1108</v>
      </c>
      <c r="F2127" s="3">
        <v>1977</v>
      </c>
      <c r="G2127" s="6" t="s">
        <v>1644</v>
      </c>
    </row>
    <row r="2128" spans="1:7" x14ac:dyDescent="0.25">
      <c r="A2128" s="3" t="s">
        <v>52</v>
      </c>
      <c r="B2128" s="6" t="s">
        <v>1657</v>
      </c>
      <c r="C2128" s="6" t="s">
        <v>1509</v>
      </c>
      <c r="D2128" s="6" t="s">
        <v>1658</v>
      </c>
      <c r="E2128" s="6" t="s">
        <v>1108</v>
      </c>
      <c r="F2128" s="3">
        <v>1978</v>
      </c>
      <c r="G2128" s="6" t="str">
        <f>HYPERLINK("http://uwashingtonworldcatorgoffcampuslibwashingtonedu/title/effect-of-the-application-of-sewage-sludge-to-a-forest-ecosystem-on-the-hematology-of-a-vole-population-microtus-townsendi/oclc/7074307&amp;referer=brief_results","The effect of the application of sewage sludge to a forest ecosystem on the hematology of a vole population, Microtus townsendi")</f>
        <v>The effect of the application of sewage sludge to a forest ecosystem on the hematology of a vole population, Microtus townsendi</v>
      </c>
    </row>
    <row r="2129" spans="1:7" x14ac:dyDescent="0.25">
      <c r="A2129" s="3" t="s">
        <v>52</v>
      </c>
      <c r="B2129" s="6" t="s">
        <v>1735</v>
      </c>
      <c r="C2129" s="6" t="s">
        <v>1714</v>
      </c>
      <c r="D2129" s="6" t="s">
        <v>101</v>
      </c>
      <c r="E2129" s="6" t="s">
        <v>1108</v>
      </c>
      <c r="F2129" s="3">
        <v>1978</v>
      </c>
      <c r="G2129" s="6" t="s">
        <v>1736</v>
      </c>
    </row>
    <row r="2130" spans="1:7" x14ac:dyDescent="0.25">
      <c r="A2130" s="3" t="s">
        <v>52</v>
      </c>
      <c r="B2130" s="6" t="s">
        <v>1764</v>
      </c>
      <c r="C2130" s="6" t="s">
        <v>578</v>
      </c>
      <c r="D2130" s="6"/>
      <c r="E2130" s="6" t="s">
        <v>1108</v>
      </c>
      <c r="F2130" s="3">
        <v>1979</v>
      </c>
      <c r="G2130" s="6" t="s">
        <v>1765</v>
      </c>
    </row>
    <row r="2131" spans="1:7" x14ac:dyDescent="0.25">
      <c r="A2131" s="3" t="s">
        <v>52</v>
      </c>
      <c r="B2131" s="6" t="s">
        <v>1770</v>
      </c>
      <c r="C2131" s="6" t="s">
        <v>1771</v>
      </c>
      <c r="D2131" s="6" t="s">
        <v>347</v>
      </c>
      <c r="E2131" s="6" t="s">
        <v>1108</v>
      </c>
      <c r="F2131" s="3">
        <v>1979</v>
      </c>
      <c r="G2131" s="6" t="s">
        <v>1772</v>
      </c>
    </row>
    <row r="2132" spans="1:7" x14ac:dyDescent="0.25">
      <c r="A2132" s="3" t="s">
        <v>245</v>
      </c>
      <c r="B2132" s="6" t="s">
        <v>1846</v>
      </c>
      <c r="C2132" s="6" t="s">
        <v>77</v>
      </c>
      <c r="D2132" s="6" t="s">
        <v>109</v>
      </c>
      <c r="E2132" s="6" t="s">
        <v>1108</v>
      </c>
      <c r="F2132" s="3">
        <v>1979</v>
      </c>
      <c r="G2132" s="6" t="s">
        <v>1847</v>
      </c>
    </row>
    <row r="2133" spans="1:7" x14ac:dyDescent="0.25">
      <c r="A2133" s="3" t="s">
        <v>52</v>
      </c>
      <c r="B2133" s="6" t="s">
        <v>1884</v>
      </c>
      <c r="C2133" s="6" t="s">
        <v>1885</v>
      </c>
      <c r="D2133" s="6" t="s">
        <v>1886</v>
      </c>
      <c r="E2133" s="6" t="s">
        <v>1108</v>
      </c>
      <c r="F2133" s="3">
        <v>1980</v>
      </c>
      <c r="G2133" s="6" t="s">
        <v>1887</v>
      </c>
    </row>
    <row r="2134" spans="1:7" x14ac:dyDescent="0.25">
      <c r="A2134" s="3" t="s">
        <v>52</v>
      </c>
      <c r="B2134" s="6" t="s">
        <v>1888</v>
      </c>
      <c r="C2134" s="6" t="s">
        <v>1889</v>
      </c>
      <c r="D2134" s="6" t="s">
        <v>1890</v>
      </c>
      <c r="E2134" s="6" t="s">
        <v>1108</v>
      </c>
      <c r="F2134" s="3">
        <v>1980</v>
      </c>
      <c r="G2134" s="6" t="s">
        <v>1891</v>
      </c>
    </row>
    <row r="2135" spans="1:7" x14ac:dyDescent="0.25">
      <c r="A2135" s="3" t="s">
        <v>52</v>
      </c>
      <c r="B2135" s="6" t="s">
        <v>1898</v>
      </c>
      <c r="C2135" s="6" t="s">
        <v>20</v>
      </c>
      <c r="D2135" s="6" t="s">
        <v>417</v>
      </c>
      <c r="E2135" s="6" t="s">
        <v>1108</v>
      </c>
      <c r="F2135" s="3">
        <v>1980</v>
      </c>
      <c r="G2135" s="6" t="s">
        <v>1899</v>
      </c>
    </row>
    <row r="2136" spans="1:7" x14ac:dyDescent="0.25">
      <c r="A2136" s="3" t="s">
        <v>52</v>
      </c>
      <c r="B2136" s="6" t="s">
        <v>447</v>
      </c>
      <c r="C2136" s="6" t="s">
        <v>54</v>
      </c>
      <c r="D2136" s="6" t="s">
        <v>655</v>
      </c>
      <c r="E2136" s="6" t="s">
        <v>1108</v>
      </c>
      <c r="F2136" s="3">
        <v>1980</v>
      </c>
      <c r="G2136" s="6" t="s">
        <v>1909</v>
      </c>
    </row>
    <row r="2137" spans="1:7" x14ac:dyDescent="0.25">
      <c r="A2137" s="3" t="s">
        <v>245</v>
      </c>
      <c r="B2137" s="6" t="s">
        <v>719</v>
      </c>
      <c r="C2137" s="6" t="s">
        <v>1107</v>
      </c>
      <c r="D2137" s="6"/>
      <c r="E2137" s="6" t="s">
        <v>1108</v>
      </c>
      <c r="F2137" s="3">
        <v>1980</v>
      </c>
      <c r="G2137" s="6" t="s">
        <v>2002</v>
      </c>
    </row>
    <row r="2138" spans="1:7" x14ac:dyDescent="0.25">
      <c r="A2138" s="3" t="s">
        <v>52</v>
      </c>
      <c r="B2138" s="6" t="s">
        <v>2048</v>
      </c>
      <c r="C2138" s="11" t="s">
        <v>2049</v>
      </c>
      <c r="D2138" s="11" t="s">
        <v>95</v>
      </c>
      <c r="E2138" s="11" t="s">
        <v>1108</v>
      </c>
      <c r="F2138" s="3">
        <v>1981</v>
      </c>
      <c r="G2138" s="6" t="s">
        <v>2050</v>
      </c>
    </row>
    <row r="2139" spans="1:7" x14ac:dyDescent="0.25">
      <c r="A2139" s="3" t="s">
        <v>245</v>
      </c>
      <c r="B2139" s="6" t="s">
        <v>730</v>
      </c>
      <c r="C2139" s="11" t="s">
        <v>309</v>
      </c>
      <c r="D2139" s="11" t="s">
        <v>299</v>
      </c>
      <c r="E2139" s="11" t="s">
        <v>1108</v>
      </c>
      <c r="F2139" s="3">
        <v>1981</v>
      </c>
      <c r="G2139" s="6" t="s">
        <v>2059</v>
      </c>
    </row>
    <row r="2140" spans="1:7" x14ac:dyDescent="0.25">
      <c r="A2140" s="3" t="s">
        <v>52</v>
      </c>
      <c r="B2140" s="18" t="s">
        <v>2118</v>
      </c>
      <c r="C2140" s="22" t="s">
        <v>1006</v>
      </c>
      <c r="D2140" s="22" t="s">
        <v>2119</v>
      </c>
      <c r="E2140" s="22" t="s">
        <v>1108</v>
      </c>
      <c r="F2140" s="3">
        <v>1982</v>
      </c>
      <c r="G2140" s="6" t="s">
        <v>2120</v>
      </c>
    </row>
    <row r="2141" spans="1:7" x14ac:dyDescent="0.25">
      <c r="A2141" s="3" t="s">
        <v>52</v>
      </c>
      <c r="B2141" s="18" t="s">
        <v>2152</v>
      </c>
      <c r="C2141" s="22" t="s">
        <v>134</v>
      </c>
      <c r="D2141" s="22" t="s">
        <v>1668</v>
      </c>
      <c r="E2141" s="22" t="s">
        <v>1108</v>
      </c>
      <c r="F2141" s="3">
        <v>1982</v>
      </c>
      <c r="G2141" s="6" t="s">
        <v>2153</v>
      </c>
    </row>
    <row r="2142" spans="1:7" x14ac:dyDescent="0.25">
      <c r="A2142" s="3" t="s">
        <v>245</v>
      </c>
      <c r="B2142" s="18" t="s">
        <v>1411</v>
      </c>
      <c r="C2142" s="22" t="s">
        <v>239</v>
      </c>
      <c r="D2142" s="22" t="s">
        <v>2184</v>
      </c>
      <c r="E2142" s="22" t="s">
        <v>1108</v>
      </c>
      <c r="F2142" s="3">
        <v>1982</v>
      </c>
      <c r="G2142" s="6" t="s">
        <v>2185</v>
      </c>
    </row>
    <row r="2143" spans="1:7" x14ac:dyDescent="0.25">
      <c r="A2143" s="3" t="s">
        <v>245</v>
      </c>
      <c r="B2143" s="6" t="s">
        <v>2304</v>
      </c>
      <c r="C2143" s="6" t="s">
        <v>712</v>
      </c>
      <c r="D2143" s="6" t="s">
        <v>390</v>
      </c>
      <c r="E2143" s="6" t="s">
        <v>1108</v>
      </c>
      <c r="F2143" s="3">
        <v>1983</v>
      </c>
      <c r="G2143" s="6" t="s">
        <v>2305</v>
      </c>
    </row>
    <row r="2144" spans="1:7" x14ac:dyDescent="0.25">
      <c r="A2144" s="3" t="s">
        <v>245</v>
      </c>
      <c r="B2144" s="22" t="s">
        <v>1764</v>
      </c>
      <c r="C2144" s="22" t="s">
        <v>578</v>
      </c>
      <c r="D2144" s="18"/>
      <c r="E2144" s="18" t="s">
        <v>1108</v>
      </c>
      <c r="F2144" s="3">
        <v>1983</v>
      </c>
      <c r="G2144" s="6" t="s">
        <v>2307</v>
      </c>
    </row>
    <row r="2145" spans="1:7" x14ac:dyDescent="0.25">
      <c r="A2145" s="3" t="s">
        <v>245</v>
      </c>
      <c r="B2145" s="18" t="s">
        <v>1528</v>
      </c>
      <c r="C2145" s="22" t="s">
        <v>620</v>
      </c>
      <c r="D2145" s="22" t="s">
        <v>487</v>
      </c>
      <c r="E2145" s="22" t="s">
        <v>1108</v>
      </c>
      <c r="F2145" s="3">
        <v>1983</v>
      </c>
      <c r="G2145" s="6" t="s">
        <v>2308</v>
      </c>
    </row>
    <row r="2146" spans="1:7" x14ac:dyDescent="0.25">
      <c r="A2146" s="3" t="s">
        <v>245</v>
      </c>
      <c r="B2146" s="22" t="s">
        <v>1445</v>
      </c>
      <c r="C2146" s="22" t="s">
        <v>2336</v>
      </c>
      <c r="D2146" s="18"/>
      <c r="E2146" s="18" t="s">
        <v>1108</v>
      </c>
      <c r="F2146" s="3">
        <v>1983</v>
      </c>
      <c r="G2146" s="6" t="s">
        <v>2337</v>
      </c>
    </row>
    <row r="2147" spans="1:7" x14ac:dyDescent="0.25">
      <c r="A2147" s="3" t="s">
        <v>245</v>
      </c>
      <c r="B2147" s="18" t="s">
        <v>2385</v>
      </c>
      <c r="C2147" s="22" t="s">
        <v>578</v>
      </c>
      <c r="D2147" s="22" t="s">
        <v>506</v>
      </c>
      <c r="E2147" s="22" t="s">
        <v>1108</v>
      </c>
      <c r="F2147" s="3">
        <v>1984</v>
      </c>
      <c r="G2147" s="6" t="s">
        <v>2386</v>
      </c>
    </row>
    <row r="2148" spans="1:7" x14ac:dyDescent="0.25">
      <c r="A2148" s="3" t="s">
        <v>245</v>
      </c>
      <c r="B2148" s="18" t="s">
        <v>2504</v>
      </c>
      <c r="C2148" s="22" t="s">
        <v>2505</v>
      </c>
      <c r="D2148" s="22" t="s">
        <v>1238</v>
      </c>
      <c r="E2148" s="22" t="s">
        <v>1108</v>
      </c>
      <c r="F2148" s="3">
        <v>1985</v>
      </c>
      <c r="G2148" s="6" t="s">
        <v>2506</v>
      </c>
    </row>
    <row r="2149" spans="1:7" x14ac:dyDescent="0.25">
      <c r="A2149" s="3" t="s">
        <v>52</v>
      </c>
      <c r="B2149" s="22" t="s">
        <v>2550</v>
      </c>
      <c r="C2149" s="22" t="s">
        <v>2551</v>
      </c>
      <c r="D2149" s="18"/>
      <c r="E2149" s="18" t="s">
        <v>1108</v>
      </c>
      <c r="F2149" s="3">
        <v>1986</v>
      </c>
      <c r="G2149" s="6" t="s">
        <v>2552</v>
      </c>
    </row>
    <row r="2150" spans="1:7" x14ac:dyDescent="0.25">
      <c r="A2150" s="3" t="s">
        <v>245</v>
      </c>
      <c r="B2150" s="18" t="s">
        <v>2587</v>
      </c>
      <c r="C2150" s="22" t="s">
        <v>2588</v>
      </c>
      <c r="D2150" s="22" t="s">
        <v>2589</v>
      </c>
      <c r="E2150" s="22" t="s">
        <v>1108</v>
      </c>
      <c r="F2150" s="3">
        <v>1986</v>
      </c>
      <c r="G2150" s="6" t="s">
        <v>2590</v>
      </c>
    </row>
    <row r="2151" spans="1:7" x14ac:dyDescent="0.25">
      <c r="A2151" s="3"/>
      <c r="B2151" s="18"/>
      <c r="C2151" s="22"/>
      <c r="D2151" s="22"/>
      <c r="E2151" s="22"/>
      <c r="F2151" s="3"/>
      <c r="G2151" s="6"/>
    </row>
    <row r="2152" spans="1:7" x14ac:dyDescent="0.25">
      <c r="A2152" s="3" t="s">
        <v>79</v>
      </c>
      <c r="B2152" s="6" t="s">
        <v>39</v>
      </c>
      <c r="C2152" s="6" t="s">
        <v>309</v>
      </c>
      <c r="D2152" s="6" t="s">
        <v>559</v>
      </c>
      <c r="E2152" s="6" t="s">
        <v>54</v>
      </c>
      <c r="F2152" s="3">
        <v>1966</v>
      </c>
      <c r="G2152" s="6" t="s">
        <v>927</v>
      </c>
    </row>
    <row r="2153" spans="1:7" x14ac:dyDescent="0.25">
      <c r="A2153" s="3"/>
      <c r="B2153" s="6"/>
      <c r="C2153" s="6"/>
      <c r="D2153" s="6"/>
      <c r="E2153" s="6"/>
      <c r="F2153" s="3"/>
      <c r="G2153" s="6"/>
    </row>
    <row r="2154" spans="1:7" x14ac:dyDescent="0.25">
      <c r="A2154" s="30" t="s">
        <v>52</v>
      </c>
      <c r="B2154" s="31" t="s">
        <v>5157</v>
      </c>
      <c r="C2154" s="32" t="s">
        <v>3827</v>
      </c>
      <c r="D2154" s="32" t="s">
        <v>1890</v>
      </c>
      <c r="E2154" s="32" t="s">
        <v>1028</v>
      </c>
      <c r="F2154" s="30">
        <v>2017</v>
      </c>
      <c r="G2154" s="12" t="s">
        <v>5158</v>
      </c>
    </row>
    <row r="2155" spans="1:7" x14ac:dyDescent="0.25">
      <c r="A2155" s="30" t="s">
        <v>52</v>
      </c>
      <c r="B2155" s="31" t="s">
        <v>523</v>
      </c>
      <c r="C2155" s="32" t="s">
        <v>409</v>
      </c>
      <c r="D2155" s="32" t="s">
        <v>435</v>
      </c>
      <c r="E2155" s="32" t="s">
        <v>1028</v>
      </c>
      <c r="F2155" s="30">
        <v>2017</v>
      </c>
      <c r="G2155" s="23" t="s">
        <v>5159</v>
      </c>
    </row>
    <row r="2156" spans="1:7" x14ac:dyDescent="0.25">
      <c r="A2156" s="30" t="s">
        <v>52</v>
      </c>
      <c r="B2156" s="32" t="s">
        <v>5170</v>
      </c>
      <c r="C2156" s="32" t="s">
        <v>3454</v>
      </c>
      <c r="D2156" s="32" t="s">
        <v>3778</v>
      </c>
      <c r="E2156" s="32" t="s">
        <v>1028</v>
      </c>
      <c r="F2156" s="30">
        <v>2017</v>
      </c>
      <c r="G2156" s="12" t="s">
        <v>5171</v>
      </c>
    </row>
    <row r="2157" spans="1:7" x14ac:dyDescent="0.25">
      <c r="A2157" s="30" t="s">
        <v>52</v>
      </c>
      <c r="B2157" s="31" t="s">
        <v>5223</v>
      </c>
      <c r="C2157" s="32" t="s">
        <v>4458</v>
      </c>
      <c r="D2157" s="32" t="s">
        <v>774</v>
      </c>
      <c r="E2157" s="32" t="s">
        <v>1028</v>
      </c>
      <c r="F2157" s="30">
        <v>2018</v>
      </c>
      <c r="G2157" s="23" t="s">
        <v>5224</v>
      </c>
    </row>
    <row r="2158" spans="1:7" x14ac:dyDescent="0.25">
      <c r="A2158" s="39" t="s">
        <v>52</v>
      </c>
      <c r="B2158" s="37" t="s">
        <v>5375</v>
      </c>
      <c r="C2158" s="37" t="s">
        <v>2325</v>
      </c>
      <c r="D2158" s="37" t="s">
        <v>17</v>
      </c>
      <c r="E2158" s="37" t="s">
        <v>1028</v>
      </c>
      <c r="F2158" s="39">
        <v>2020</v>
      </c>
      <c r="G2158" s="12" t="s">
        <v>5376</v>
      </c>
    </row>
    <row r="2159" spans="1:7" x14ac:dyDescent="0.25">
      <c r="A2159" s="39" t="s">
        <v>245</v>
      </c>
      <c r="B2159" s="12" t="s">
        <v>3595</v>
      </c>
      <c r="C2159" s="37" t="s">
        <v>409</v>
      </c>
      <c r="D2159" s="37"/>
      <c r="E2159" s="37" t="s">
        <v>1028</v>
      </c>
      <c r="F2159" s="39">
        <v>2020</v>
      </c>
      <c r="G2159" s="12" t="s">
        <v>5383</v>
      </c>
    </row>
    <row r="2160" spans="1:7" ht="15.75" x14ac:dyDescent="0.25">
      <c r="A2160" s="40" t="s">
        <v>245</v>
      </c>
      <c r="B2160" s="42" t="s">
        <v>5464</v>
      </c>
      <c r="C2160" s="41" t="s">
        <v>5465</v>
      </c>
      <c r="D2160" s="41" t="s">
        <v>4761</v>
      </c>
      <c r="E2160" s="41" t="s">
        <v>1028</v>
      </c>
      <c r="F2160" s="40">
        <v>2021</v>
      </c>
      <c r="G2160" s="42" t="s">
        <v>5466</v>
      </c>
    </row>
    <row r="2161" spans="1:7" ht="15.75" x14ac:dyDescent="0.25">
      <c r="A2161" s="40"/>
      <c r="B2161" s="42"/>
      <c r="C2161" s="41"/>
      <c r="D2161" s="41"/>
      <c r="E2161" s="41"/>
      <c r="F2161" s="40"/>
      <c r="G2161" s="42"/>
    </row>
    <row r="2162" spans="1:7" x14ac:dyDescent="0.25">
      <c r="A2162" s="3" t="s">
        <v>52</v>
      </c>
      <c r="B2162" s="6" t="s">
        <v>412</v>
      </c>
      <c r="C2162" s="6" t="s">
        <v>1911</v>
      </c>
      <c r="D2162" s="6"/>
      <c r="E2162" s="6" t="s">
        <v>4601</v>
      </c>
      <c r="F2162" s="3">
        <v>2010</v>
      </c>
      <c r="G2162" s="6" t="s">
        <v>4602</v>
      </c>
    </row>
    <row r="2163" spans="1:7" x14ac:dyDescent="0.25">
      <c r="A2163" s="3" t="s">
        <v>52</v>
      </c>
      <c r="B2163" s="6" t="s">
        <v>4663</v>
      </c>
      <c r="C2163" s="6" t="s">
        <v>2325</v>
      </c>
      <c r="D2163" s="6" t="s">
        <v>466</v>
      </c>
      <c r="E2163" s="6" t="s">
        <v>4601</v>
      </c>
      <c r="F2163" s="3">
        <v>2011</v>
      </c>
      <c r="G2163" s="6" t="s">
        <v>4664</v>
      </c>
    </row>
    <row r="2164" spans="1:7" x14ac:dyDescent="0.25">
      <c r="A2164" s="3" t="s">
        <v>52</v>
      </c>
      <c r="B2164" s="6" t="s">
        <v>4665</v>
      </c>
      <c r="C2164" s="6" t="s">
        <v>1562</v>
      </c>
      <c r="D2164" s="6" t="s">
        <v>466</v>
      </c>
      <c r="E2164" s="6" t="s">
        <v>4601</v>
      </c>
      <c r="F2164" s="3">
        <v>2011</v>
      </c>
      <c r="G2164" s="6" t="s">
        <v>4666</v>
      </c>
    </row>
    <row r="2165" spans="1:7" x14ac:dyDescent="0.25">
      <c r="A2165" s="3" t="s">
        <v>52</v>
      </c>
      <c r="B2165" s="22" t="s">
        <v>4805</v>
      </c>
      <c r="C2165" s="6" t="s">
        <v>101</v>
      </c>
      <c r="D2165" s="6" t="s">
        <v>4806</v>
      </c>
      <c r="E2165" s="6" t="s">
        <v>4601</v>
      </c>
      <c r="F2165" s="3">
        <v>2012</v>
      </c>
      <c r="G2165" s="6" t="s">
        <v>4807</v>
      </c>
    </row>
    <row r="2166" spans="1:7" x14ac:dyDescent="0.25">
      <c r="A2166" s="3" t="s">
        <v>52</v>
      </c>
      <c r="B2166" s="22" t="s">
        <v>21</v>
      </c>
      <c r="C2166" s="6" t="s">
        <v>2882</v>
      </c>
      <c r="D2166" s="6" t="s">
        <v>4811</v>
      </c>
      <c r="E2166" s="6" t="s">
        <v>4601</v>
      </c>
      <c r="F2166" s="3">
        <v>2012</v>
      </c>
      <c r="G2166" s="6" t="s">
        <v>4812</v>
      </c>
    </row>
    <row r="2167" spans="1:7" x14ac:dyDescent="0.25">
      <c r="A2167" s="30" t="s">
        <v>52</v>
      </c>
      <c r="B2167" s="32" t="s">
        <v>5147</v>
      </c>
      <c r="C2167" s="32" t="s">
        <v>1329</v>
      </c>
      <c r="D2167" s="32" t="s">
        <v>463</v>
      </c>
      <c r="E2167" s="32" t="s">
        <v>4601</v>
      </c>
      <c r="F2167" s="30">
        <v>2015</v>
      </c>
      <c r="G2167" s="12" t="s">
        <v>5148</v>
      </c>
    </row>
    <row r="2168" spans="1:7" x14ac:dyDescent="0.25">
      <c r="A2168" s="34" t="s">
        <v>245</v>
      </c>
      <c r="B2168" s="31" t="s">
        <v>5144</v>
      </c>
      <c r="C2168" s="32" t="s">
        <v>5145</v>
      </c>
      <c r="D2168" s="32" t="s">
        <v>2352</v>
      </c>
      <c r="E2168" s="32" t="s">
        <v>4601</v>
      </c>
      <c r="F2168" s="30">
        <v>2016</v>
      </c>
      <c r="G2168" s="23" t="s">
        <v>5146</v>
      </c>
    </row>
    <row r="2170" spans="1:7" x14ac:dyDescent="0.25">
      <c r="A2170" s="3" t="s">
        <v>245</v>
      </c>
      <c r="B2170" s="6" t="s">
        <v>4712</v>
      </c>
      <c r="C2170" s="6" t="s">
        <v>4713</v>
      </c>
      <c r="D2170" s="6"/>
      <c r="E2170" s="6" t="s">
        <v>2917</v>
      </c>
      <c r="F2170" s="3">
        <v>2011</v>
      </c>
      <c r="G2170" s="6" t="s">
        <v>4714</v>
      </c>
    </row>
    <row r="2171" spans="1:7" x14ac:dyDescent="0.25">
      <c r="A2171" s="3" t="s">
        <v>245</v>
      </c>
      <c r="B2171" s="22" t="s">
        <v>4963</v>
      </c>
      <c r="C2171" s="6" t="s">
        <v>4964</v>
      </c>
      <c r="D2171" s="6" t="s">
        <v>882</v>
      </c>
      <c r="E2171" s="6" t="s">
        <v>2917</v>
      </c>
      <c r="F2171" s="3">
        <v>2013</v>
      </c>
      <c r="G2171" s="6" t="s">
        <v>4965</v>
      </c>
    </row>
    <row r="2172" spans="1:7" x14ac:dyDescent="0.25">
      <c r="A2172" s="39" t="s">
        <v>245</v>
      </c>
      <c r="B2172" s="37" t="s">
        <v>5384</v>
      </c>
      <c r="C2172" s="37" t="s">
        <v>1275</v>
      </c>
      <c r="D2172" s="37" t="s">
        <v>435</v>
      </c>
      <c r="E2172" s="37" t="s">
        <v>2917</v>
      </c>
      <c r="F2172" s="39">
        <v>2020</v>
      </c>
      <c r="G2172" s="12" t="s">
        <v>5385</v>
      </c>
    </row>
    <row r="2174" spans="1:7" x14ac:dyDescent="0.25">
      <c r="A2174" s="3" t="s">
        <v>52</v>
      </c>
      <c r="B2174" s="6" t="s">
        <v>1565</v>
      </c>
      <c r="C2174" s="6" t="s">
        <v>101</v>
      </c>
      <c r="D2174" s="6" t="s">
        <v>239</v>
      </c>
      <c r="E2174" s="6" t="s">
        <v>1566</v>
      </c>
      <c r="F2174" s="3">
        <v>1977</v>
      </c>
      <c r="G2174" s="6" t="s">
        <v>1567</v>
      </c>
    </row>
    <row r="2175" spans="1:7" x14ac:dyDescent="0.25">
      <c r="A2175" s="3" t="s">
        <v>52</v>
      </c>
      <c r="B2175" s="6" t="s">
        <v>1573</v>
      </c>
      <c r="C2175" s="6" t="s">
        <v>581</v>
      </c>
      <c r="D2175" s="6" t="s">
        <v>76</v>
      </c>
      <c r="E2175" s="6" t="s">
        <v>1566</v>
      </c>
      <c r="F2175" s="3">
        <v>1977</v>
      </c>
      <c r="G2175" s="6" t="str">
        <f>HYPERLINK("http://uwashingtonworldcatorgoffcampuslibwashingtonedu/title/investigation-of-the-capability-of-a-35-mm-camera-to-estimate-dimensions-of-a-forest-tree/oclc/7376089&amp;referer=brief_results","Investigation of the capability of a 35 mm camera to estimate dimensions of a forest tree")</f>
        <v>Investigation of the capability of a 35 mm camera to estimate dimensions of a forest tree</v>
      </c>
    </row>
    <row r="2176" spans="1:7" x14ac:dyDescent="0.25">
      <c r="A2176" s="3" t="s">
        <v>52</v>
      </c>
      <c r="B2176" s="6" t="s">
        <v>3448</v>
      </c>
      <c r="C2176" s="6" t="s">
        <v>2262</v>
      </c>
      <c r="D2176" s="6" t="s">
        <v>3449</v>
      </c>
      <c r="E2176" s="6" t="s">
        <v>3450</v>
      </c>
      <c r="F2176" s="3">
        <v>1997</v>
      </c>
      <c r="G2176" s="6" t="s">
        <v>3451</v>
      </c>
    </row>
    <row r="2177" spans="1:7" x14ac:dyDescent="0.25">
      <c r="A2177" s="3" t="s">
        <v>52</v>
      </c>
      <c r="B2177" s="6" t="s">
        <v>3768</v>
      </c>
      <c r="C2177" s="6" t="s">
        <v>1924</v>
      </c>
      <c r="D2177" s="6" t="s">
        <v>20</v>
      </c>
      <c r="E2177" s="6" t="s">
        <v>3450</v>
      </c>
      <c r="F2177" s="3">
        <v>2001</v>
      </c>
      <c r="G2177" s="6" t="s">
        <v>3769</v>
      </c>
    </row>
    <row r="2178" spans="1:7" x14ac:dyDescent="0.25">
      <c r="A2178" s="3" t="s">
        <v>52</v>
      </c>
      <c r="B2178" s="6" t="s">
        <v>3796</v>
      </c>
      <c r="C2178" s="6" t="s">
        <v>24</v>
      </c>
      <c r="D2178" s="6"/>
      <c r="E2178" s="6" t="s">
        <v>3450</v>
      </c>
      <c r="F2178" s="3">
        <v>2001</v>
      </c>
      <c r="G2178" s="6" t="s">
        <v>3797</v>
      </c>
    </row>
    <row r="2179" spans="1:7" x14ac:dyDescent="0.25">
      <c r="A2179" s="3" t="s">
        <v>52</v>
      </c>
      <c r="B2179" s="6" t="s">
        <v>3803</v>
      </c>
      <c r="C2179" s="6" t="s">
        <v>3804</v>
      </c>
      <c r="D2179" s="6" t="s">
        <v>553</v>
      </c>
      <c r="E2179" s="6" t="s">
        <v>3450</v>
      </c>
      <c r="F2179" s="3">
        <v>2001</v>
      </c>
      <c r="G2179" s="6" t="s">
        <v>3805</v>
      </c>
    </row>
    <row r="2180" spans="1:7" x14ac:dyDescent="0.25">
      <c r="A2180" s="3" t="s">
        <v>52</v>
      </c>
      <c r="B2180" s="6" t="s">
        <v>4042</v>
      </c>
      <c r="C2180" s="6" t="s">
        <v>4043</v>
      </c>
      <c r="D2180" s="6" t="s">
        <v>1275</v>
      </c>
      <c r="E2180" s="6" t="s">
        <v>3450</v>
      </c>
      <c r="F2180" s="3">
        <v>2004</v>
      </c>
      <c r="G2180" s="6" t="s">
        <v>4044</v>
      </c>
    </row>
    <row r="2181" spans="1:7" x14ac:dyDescent="0.25">
      <c r="A2181" s="3" t="s">
        <v>52</v>
      </c>
      <c r="B2181" s="6" t="s">
        <v>4128</v>
      </c>
      <c r="C2181" s="6" t="s">
        <v>151</v>
      </c>
      <c r="D2181" s="6" t="s">
        <v>101</v>
      </c>
      <c r="E2181" s="6" t="s">
        <v>3450</v>
      </c>
      <c r="F2181" s="3">
        <v>2004</v>
      </c>
      <c r="G2181" s="6" t="s">
        <v>4129</v>
      </c>
    </row>
    <row r="2182" spans="1:7" x14ac:dyDescent="0.25">
      <c r="A2182" s="3" t="s">
        <v>52</v>
      </c>
      <c r="B2182" s="6" t="s">
        <v>2436</v>
      </c>
      <c r="C2182" s="6" t="s">
        <v>4192</v>
      </c>
      <c r="D2182" s="6"/>
      <c r="E2182" s="6" t="s">
        <v>3450</v>
      </c>
      <c r="F2182" s="3">
        <v>2005</v>
      </c>
      <c r="G2182" s="6" t="s">
        <v>4193</v>
      </c>
    </row>
    <row r="2183" spans="1:7" x14ac:dyDescent="0.25">
      <c r="A2183" s="3" t="s">
        <v>52</v>
      </c>
      <c r="B2183" s="6" t="s">
        <v>3989</v>
      </c>
      <c r="C2183" s="6" t="s">
        <v>4211</v>
      </c>
      <c r="D2183" s="6"/>
      <c r="E2183" s="6" t="s">
        <v>3450</v>
      </c>
      <c r="F2183" s="3">
        <v>2005</v>
      </c>
      <c r="G2183" s="6" t="s">
        <v>4212</v>
      </c>
    </row>
    <row r="2184" spans="1:7" x14ac:dyDescent="0.25">
      <c r="A2184" s="3" t="s">
        <v>52</v>
      </c>
      <c r="B2184" s="6" t="s">
        <v>4276</v>
      </c>
      <c r="C2184" s="6" t="s">
        <v>3471</v>
      </c>
      <c r="D2184" s="6"/>
      <c r="E2184" s="6" t="s">
        <v>3450</v>
      </c>
      <c r="F2184" s="3">
        <v>2006</v>
      </c>
      <c r="G2184" s="6" t="s">
        <v>4277</v>
      </c>
    </row>
    <row r="2185" spans="1:7" x14ac:dyDescent="0.25">
      <c r="A2185" s="3" t="s">
        <v>52</v>
      </c>
      <c r="B2185" s="6" t="s">
        <v>4396</v>
      </c>
      <c r="C2185" s="6" t="s">
        <v>1111</v>
      </c>
      <c r="D2185" s="6"/>
      <c r="E2185" s="6" t="s">
        <v>3450</v>
      </c>
      <c r="F2185" s="3">
        <v>2007</v>
      </c>
      <c r="G2185" s="6" t="s">
        <v>4397</v>
      </c>
    </row>
    <row r="2186" spans="1:7" x14ac:dyDescent="0.25">
      <c r="A2186" s="3" t="s">
        <v>245</v>
      </c>
      <c r="B2186" s="6" t="s">
        <v>4480</v>
      </c>
      <c r="C2186" s="6" t="s">
        <v>655</v>
      </c>
      <c r="D2186" s="6" t="s">
        <v>417</v>
      </c>
      <c r="E2186" s="6" t="s">
        <v>3450</v>
      </c>
      <c r="F2186" s="3">
        <v>2008</v>
      </c>
      <c r="G2186" s="6" t="s">
        <v>4481</v>
      </c>
    </row>
    <row r="2187" spans="1:7" x14ac:dyDescent="0.25">
      <c r="A2187" s="3" t="s">
        <v>245</v>
      </c>
      <c r="B2187" s="6" t="s">
        <v>4396</v>
      </c>
      <c r="C2187" s="6" t="s">
        <v>1111</v>
      </c>
      <c r="D2187" s="6" t="s">
        <v>17</v>
      </c>
      <c r="E2187" s="6" t="s">
        <v>3450</v>
      </c>
      <c r="F2187" s="3">
        <v>2011</v>
      </c>
      <c r="G2187" s="6" t="s">
        <v>4734</v>
      </c>
    </row>
    <row r="2188" spans="1:7" x14ac:dyDescent="0.25">
      <c r="A2188" s="3" t="s">
        <v>52</v>
      </c>
      <c r="B2188" s="22" t="s">
        <v>1896</v>
      </c>
      <c r="C2188" s="6" t="s">
        <v>4747</v>
      </c>
      <c r="D2188" s="6"/>
      <c r="E2188" s="6" t="s">
        <v>3450</v>
      </c>
      <c r="F2188" s="3">
        <v>2012</v>
      </c>
      <c r="G2188" s="6" t="s">
        <v>4748</v>
      </c>
    </row>
    <row r="2189" spans="1:7" x14ac:dyDescent="0.25">
      <c r="A2189" s="3" t="s">
        <v>52</v>
      </c>
      <c r="B2189" s="22" t="s">
        <v>3696</v>
      </c>
      <c r="C2189" s="6" t="s">
        <v>4945</v>
      </c>
      <c r="D2189" s="6" t="s">
        <v>4946</v>
      </c>
      <c r="E2189" s="6" t="s">
        <v>3450</v>
      </c>
      <c r="F2189" s="3">
        <v>2013</v>
      </c>
      <c r="G2189" s="6" t="s">
        <v>4947</v>
      </c>
    </row>
    <row r="2190" spans="1:7" x14ac:dyDescent="0.25">
      <c r="A2190" s="30" t="s">
        <v>52</v>
      </c>
      <c r="B2190" s="31" t="s">
        <v>2436</v>
      </c>
      <c r="C2190" s="32" t="s">
        <v>5052</v>
      </c>
      <c r="D2190" s="32"/>
      <c r="E2190" s="32" t="s">
        <v>3450</v>
      </c>
      <c r="F2190" s="30">
        <v>2015</v>
      </c>
      <c r="G2190" s="23" t="s">
        <v>5053</v>
      </c>
    </row>
    <row r="2191" spans="1:7" x14ac:dyDescent="0.25">
      <c r="A2191" s="30" t="s">
        <v>52</v>
      </c>
      <c r="B2191" s="31" t="s">
        <v>5136</v>
      </c>
      <c r="C2191" s="32" t="s">
        <v>5040</v>
      </c>
      <c r="D2191" s="32"/>
      <c r="E2191" s="32" t="s">
        <v>3450</v>
      </c>
      <c r="F2191" s="30">
        <v>2016</v>
      </c>
      <c r="G2191" s="23" t="s">
        <v>5137</v>
      </c>
    </row>
    <row r="2192" spans="1:7" x14ac:dyDescent="0.25">
      <c r="A2192" s="34" t="s">
        <v>52</v>
      </c>
      <c r="B2192" s="31" t="s">
        <v>481</v>
      </c>
      <c r="C2192" s="32" t="s">
        <v>4576</v>
      </c>
      <c r="D2192" s="32"/>
      <c r="E2192" s="32" t="s">
        <v>3450</v>
      </c>
      <c r="F2192" s="30">
        <v>2018</v>
      </c>
      <c r="G2192" s="23" t="s">
        <v>5239</v>
      </c>
    </row>
    <row r="2193" spans="1:7" ht="15.75" x14ac:dyDescent="0.25">
      <c r="A2193" s="35" t="s">
        <v>52</v>
      </c>
      <c r="B2193" s="36" t="s">
        <v>5322</v>
      </c>
      <c r="C2193" s="36" t="s">
        <v>20</v>
      </c>
      <c r="D2193" s="36" t="s">
        <v>101</v>
      </c>
      <c r="E2193" s="36" t="s">
        <v>3450</v>
      </c>
      <c r="F2193" s="35">
        <v>2019</v>
      </c>
      <c r="G2193" s="12" t="s">
        <v>5323</v>
      </c>
    </row>
    <row r="2194" spans="1:7" ht="15.75" x14ac:dyDescent="0.25">
      <c r="A2194" s="40" t="s">
        <v>52</v>
      </c>
      <c r="B2194" s="41" t="s">
        <v>5407</v>
      </c>
      <c r="C2194" s="41" t="s">
        <v>5408</v>
      </c>
      <c r="D2194" s="41"/>
      <c r="E2194" s="41" t="s">
        <v>3450</v>
      </c>
      <c r="F2194" s="40">
        <v>2021</v>
      </c>
      <c r="G2194" s="45" t="s">
        <v>5409</v>
      </c>
    </row>
    <row r="2195" spans="1:7" x14ac:dyDescent="0.25">
      <c r="A2195" s="30" t="s">
        <v>52</v>
      </c>
      <c r="B2195" s="31" t="s">
        <v>5229</v>
      </c>
      <c r="C2195" s="32" t="s">
        <v>5230</v>
      </c>
      <c r="D2195" s="32"/>
      <c r="E2195" s="32" t="s">
        <v>5231</v>
      </c>
      <c r="F2195" s="30">
        <v>2018</v>
      </c>
      <c r="G2195" s="23" t="s">
        <v>5232</v>
      </c>
    </row>
    <row r="2196" spans="1:7" x14ac:dyDescent="0.25">
      <c r="A2196" s="30"/>
      <c r="B2196" s="31"/>
      <c r="C2196" s="32"/>
      <c r="D2196" s="32"/>
      <c r="E2196" s="32"/>
      <c r="F2196" s="30"/>
      <c r="G2196" s="23"/>
    </row>
    <row r="2197" spans="1:7" x14ac:dyDescent="0.25">
      <c r="A2197" s="3" t="s">
        <v>245</v>
      </c>
      <c r="B2197" s="6" t="s">
        <v>915</v>
      </c>
      <c r="C2197" s="6" t="s">
        <v>916</v>
      </c>
      <c r="D2197" s="6" t="s">
        <v>917</v>
      </c>
      <c r="E2197" s="6" t="s">
        <v>622</v>
      </c>
      <c r="F2197" s="3">
        <v>1965</v>
      </c>
      <c r="G2197" s="6" t="s">
        <v>918</v>
      </c>
    </row>
    <row r="2198" spans="1:7" x14ac:dyDescent="0.25">
      <c r="A2198" s="3" t="s">
        <v>79</v>
      </c>
      <c r="B2198" s="6" t="s">
        <v>928</v>
      </c>
      <c r="C2198" s="6" t="s">
        <v>929</v>
      </c>
      <c r="D2198" s="6"/>
      <c r="E2198" s="6" t="s">
        <v>622</v>
      </c>
      <c r="F2198" s="3">
        <v>1966</v>
      </c>
      <c r="G2198" s="6" t="s">
        <v>930</v>
      </c>
    </row>
    <row r="2199" spans="1:7" x14ac:dyDescent="0.25">
      <c r="A2199" s="3" t="s">
        <v>79</v>
      </c>
      <c r="B2199" s="6" t="s">
        <v>931</v>
      </c>
      <c r="C2199" s="6" t="s">
        <v>932</v>
      </c>
      <c r="D2199" s="6" t="s">
        <v>545</v>
      </c>
      <c r="E2199" s="6" t="s">
        <v>622</v>
      </c>
      <c r="F2199" s="3">
        <v>1966</v>
      </c>
      <c r="G2199" s="6" t="s">
        <v>933</v>
      </c>
    </row>
    <row r="2200" spans="1:7" x14ac:dyDescent="0.25">
      <c r="A2200" s="3" t="s">
        <v>245</v>
      </c>
      <c r="B2200" s="6" t="s">
        <v>997</v>
      </c>
      <c r="C2200" s="6" t="s">
        <v>461</v>
      </c>
      <c r="D2200" s="6" t="s">
        <v>998</v>
      </c>
      <c r="E2200" s="6" t="s">
        <v>622</v>
      </c>
      <c r="F2200" s="3">
        <v>1967</v>
      </c>
      <c r="G2200" s="6" t="s">
        <v>999</v>
      </c>
    </row>
    <row r="2201" spans="1:7" x14ac:dyDescent="0.25">
      <c r="A2201" s="3" t="s">
        <v>245</v>
      </c>
      <c r="B2201" s="6" t="s">
        <v>997</v>
      </c>
      <c r="C2201" s="6" t="s">
        <v>101</v>
      </c>
      <c r="D2201" s="6" t="s">
        <v>520</v>
      </c>
      <c r="E2201" s="6" t="s">
        <v>622</v>
      </c>
      <c r="F2201" s="3">
        <v>1970</v>
      </c>
      <c r="G2201" s="6" t="s">
        <v>1145</v>
      </c>
    </row>
    <row r="2202" spans="1:7" x14ac:dyDescent="0.25">
      <c r="A2202" s="3" t="s">
        <v>245</v>
      </c>
      <c r="B2202" s="6" t="s">
        <v>1226</v>
      </c>
      <c r="C2202" s="6" t="s">
        <v>1086</v>
      </c>
      <c r="D2202" s="6" t="s">
        <v>1227</v>
      </c>
      <c r="E2202" s="6" t="s">
        <v>622</v>
      </c>
      <c r="F2202" s="3">
        <v>1972</v>
      </c>
      <c r="G2202" s="6" t="str">
        <f>HYPERLINK("http://uwashingtonworldcatorgoffcampuslibwashingtonedu/title/biometrical-study-of-the-sequential-development-of-secondary-xylem-in-douglas-fir/oclc/7243791&amp;referer=brief_results","A biometrical study of the sequential development of secondary xylem in Douglas fir")</f>
        <v>A biometrical study of the sequential development of secondary xylem in Douglas fir</v>
      </c>
    </row>
    <row r="2203" spans="1:7" x14ac:dyDescent="0.25">
      <c r="A2203" s="3" t="s">
        <v>245</v>
      </c>
      <c r="B2203" s="6" t="s">
        <v>1377</v>
      </c>
      <c r="C2203" s="6" t="s">
        <v>957</v>
      </c>
      <c r="D2203" s="6"/>
      <c r="E2203" s="6" t="s">
        <v>622</v>
      </c>
      <c r="F2203" s="3">
        <v>1974</v>
      </c>
      <c r="G2203" s="6" t="s">
        <v>1378</v>
      </c>
    </row>
    <row r="2204" spans="1:7" x14ac:dyDescent="0.25">
      <c r="A2204" s="3" t="s">
        <v>52</v>
      </c>
      <c r="B2204" s="6" t="s">
        <v>1443</v>
      </c>
      <c r="C2204" s="6" t="s">
        <v>536</v>
      </c>
      <c r="D2204" s="6"/>
      <c r="E2204" s="6" t="s">
        <v>622</v>
      </c>
      <c r="F2204" s="3">
        <v>1975</v>
      </c>
      <c r="G2204" s="18" t="s">
        <v>1444</v>
      </c>
    </row>
    <row r="2205" spans="1:7" x14ac:dyDescent="0.25">
      <c r="A2205" s="3" t="s">
        <v>52</v>
      </c>
      <c r="B2205" s="6" t="s">
        <v>1449</v>
      </c>
      <c r="C2205" s="6" t="s">
        <v>1450</v>
      </c>
      <c r="D2205" s="6" t="s">
        <v>1451</v>
      </c>
      <c r="E2205" s="6" t="s">
        <v>622</v>
      </c>
      <c r="F2205" s="3">
        <v>1975</v>
      </c>
      <c r="G2205" s="6" t="s">
        <v>1452</v>
      </c>
    </row>
    <row r="2206" spans="1:7" x14ac:dyDescent="0.25">
      <c r="A2206" s="3" t="s">
        <v>6</v>
      </c>
      <c r="B2206" s="6" t="s">
        <v>1501</v>
      </c>
      <c r="C2206" s="6" t="s">
        <v>1502</v>
      </c>
      <c r="D2206" s="6" t="s">
        <v>1503</v>
      </c>
      <c r="E2206" s="6" t="s">
        <v>622</v>
      </c>
      <c r="F2206" s="3">
        <v>1976</v>
      </c>
      <c r="G2206" s="6" t="s">
        <v>1504</v>
      </c>
    </row>
    <row r="2207" spans="1:7" x14ac:dyDescent="0.25">
      <c r="A2207" s="3" t="s">
        <v>6</v>
      </c>
      <c r="B2207" s="6" t="s">
        <v>1443</v>
      </c>
      <c r="C2207" s="6" t="s">
        <v>536</v>
      </c>
      <c r="D2207" s="6" t="s">
        <v>1514</v>
      </c>
      <c r="E2207" s="6" t="s">
        <v>622</v>
      </c>
      <c r="F2207" s="3">
        <v>1976</v>
      </c>
      <c r="G2207" s="6" t="s">
        <v>1515</v>
      </c>
    </row>
    <row r="2208" spans="1:7" x14ac:dyDescent="0.25">
      <c r="A2208" s="3" t="s">
        <v>245</v>
      </c>
      <c r="B2208" s="6" t="s">
        <v>1649</v>
      </c>
      <c r="C2208" s="6" t="s">
        <v>20</v>
      </c>
      <c r="D2208" s="6" t="s">
        <v>77</v>
      </c>
      <c r="E2208" s="6" t="s">
        <v>622</v>
      </c>
      <c r="F2208" s="3">
        <v>1977</v>
      </c>
      <c r="G2208" s="6" t="s">
        <v>1650</v>
      </c>
    </row>
    <row r="2209" spans="1:7" x14ac:dyDescent="0.25">
      <c r="A2209" s="3" t="s">
        <v>245</v>
      </c>
      <c r="B2209" s="6" t="s">
        <v>1746</v>
      </c>
      <c r="C2209" s="6" t="s">
        <v>1747</v>
      </c>
      <c r="D2209" s="6" t="s">
        <v>1748</v>
      </c>
      <c r="E2209" s="6" t="s">
        <v>622</v>
      </c>
      <c r="F2209" s="3">
        <v>1978</v>
      </c>
      <c r="G2209" s="6" t="s">
        <v>1749</v>
      </c>
    </row>
    <row r="2210" spans="1:7" x14ac:dyDescent="0.25">
      <c r="A2210" s="3" t="s">
        <v>52</v>
      </c>
      <c r="B2210" s="6" t="s">
        <v>1809</v>
      </c>
      <c r="C2210" s="6" t="s">
        <v>239</v>
      </c>
      <c r="D2210" s="6" t="s">
        <v>1810</v>
      </c>
      <c r="E2210" s="6" t="s">
        <v>622</v>
      </c>
      <c r="F2210" s="3">
        <v>1979</v>
      </c>
      <c r="G2210" s="6" t="s">
        <v>1811</v>
      </c>
    </row>
    <row r="2211" spans="1:7" x14ac:dyDescent="0.25">
      <c r="A2211" s="3" t="s">
        <v>245</v>
      </c>
      <c r="B2211" s="6" t="s">
        <v>1831</v>
      </c>
      <c r="C2211" s="6" t="s">
        <v>1832</v>
      </c>
      <c r="D2211" s="6" t="s">
        <v>1799</v>
      </c>
      <c r="E2211" s="6" t="s">
        <v>622</v>
      </c>
      <c r="F2211" s="3">
        <v>1979</v>
      </c>
      <c r="G2211" s="6" t="s">
        <v>1833</v>
      </c>
    </row>
    <row r="2212" spans="1:7" x14ac:dyDescent="0.25">
      <c r="A2212" s="3" t="s">
        <v>245</v>
      </c>
      <c r="B2212" s="6" t="s">
        <v>1853</v>
      </c>
      <c r="C2212" s="6" t="s">
        <v>1854</v>
      </c>
      <c r="D2212" s="6" t="s">
        <v>1855</v>
      </c>
      <c r="E2212" s="6" t="s">
        <v>622</v>
      </c>
      <c r="F2212" s="3">
        <v>1979</v>
      </c>
      <c r="G2212" s="6" t="s">
        <v>1856</v>
      </c>
    </row>
    <row r="2213" spans="1:7" x14ac:dyDescent="0.25">
      <c r="A2213" s="3"/>
      <c r="B2213" s="6"/>
      <c r="C2213" s="6"/>
      <c r="D2213" s="6"/>
      <c r="E2213" s="6"/>
      <c r="F2213" s="3"/>
      <c r="G2213" s="6"/>
    </row>
    <row r="2214" spans="1:7" x14ac:dyDescent="0.25">
      <c r="A2214" s="3" t="s">
        <v>6</v>
      </c>
      <c r="B2214" s="6" t="s">
        <v>1024</v>
      </c>
      <c r="C2214" s="6" t="s">
        <v>77</v>
      </c>
      <c r="D2214" s="6" t="s">
        <v>882</v>
      </c>
      <c r="E2214" s="6" t="s">
        <v>1025</v>
      </c>
      <c r="F2214" s="3">
        <v>1968</v>
      </c>
      <c r="G2214" s="6" t="s">
        <v>1026</v>
      </c>
    </row>
    <row r="2215" spans="1:7" x14ac:dyDescent="0.25">
      <c r="A2215" s="3" t="s">
        <v>6</v>
      </c>
      <c r="B2215" s="6" t="s">
        <v>1065</v>
      </c>
      <c r="C2215" s="11" t="s">
        <v>1066</v>
      </c>
      <c r="D2215" s="6" t="s">
        <v>735</v>
      </c>
      <c r="E2215" s="6" t="s">
        <v>1025</v>
      </c>
      <c r="F2215" s="3">
        <v>1969</v>
      </c>
      <c r="G2215" s="11" t="s">
        <v>1067</v>
      </c>
    </row>
    <row r="2216" spans="1:7" x14ac:dyDescent="0.25">
      <c r="A2216" s="3" t="s">
        <v>245</v>
      </c>
      <c r="B2216" s="6" t="s">
        <v>1224</v>
      </c>
      <c r="C2216" s="6" t="s">
        <v>101</v>
      </c>
      <c r="D2216" s="6" t="s">
        <v>735</v>
      </c>
      <c r="E2216" s="6" t="s">
        <v>1025</v>
      </c>
      <c r="F2216" s="3">
        <v>1972</v>
      </c>
      <c r="G2216" s="18" t="s">
        <v>1225</v>
      </c>
    </row>
    <row r="2217" spans="1:7" x14ac:dyDescent="0.25">
      <c r="A2217" s="3" t="s">
        <v>52</v>
      </c>
      <c r="B2217" s="6" t="s">
        <v>1447</v>
      </c>
      <c r="C2217" s="6" t="s">
        <v>21</v>
      </c>
      <c r="D2217" s="6" t="s">
        <v>553</v>
      </c>
      <c r="E2217" s="6" t="s">
        <v>1025</v>
      </c>
      <c r="F2217" s="3">
        <v>1975</v>
      </c>
      <c r="G2217" s="6" t="s">
        <v>1448</v>
      </c>
    </row>
    <row r="2218" spans="1:7" x14ac:dyDescent="0.25">
      <c r="A2218" s="3" t="s">
        <v>245</v>
      </c>
      <c r="B2218" s="6" t="s">
        <v>1618</v>
      </c>
      <c r="C2218" s="6" t="s">
        <v>180</v>
      </c>
      <c r="D2218" s="6" t="s">
        <v>960</v>
      </c>
      <c r="E2218" s="6" t="s">
        <v>1025</v>
      </c>
      <c r="F2218" s="3">
        <v>1977</v>
      </c>
      <c r="G2218" s="6" t="s">
        <v>1619</v>
      </c>
    </row>
    <row r="2219" spans="1:7" x14ac:dyDescent="0.25">
      <c r="A2219" s="3" t="s">
        <v>52</v>
      </c>
      <c r="B2219" s="6" t="s">
        <v>1695</v>
      </c>
      <c r="C2219" s="6" t="s">
        <v>601</v>
      </c>
      <c r="D2219" s="6" t="s">
        <v>46</v>
      </c>
      <c r="E2219" s="6" t="s">
        <v>1025</v>
      </c>
      <c r="F2219" s="3">
        <v>1978</v>
      </c>
      <c r="G2219" s="6" t="s">
        <v>1696</v>
      </c>
    </row>
    <row r="2220" spans="1:7" x14ac:dyDescent="0.25">
      <c r="A2220" s="3" t="s">
        <v>52</v>
      </c>
      <c r="B2220" s="6" t="s">
        <v>1700</v>
      </c>
      <c r="C2220" s="6" t="s">
        <v>238</v>
      </c>
      <c r="D2220" s="6" t="s">
        <v>1701</v>
      </c>
      <c r="E2220" s="6" t="s">
        <v>1025</v>
      </c>
      <c r="F2220" s="3">
        <v>1978</v>
      </c>
      <c r="G2220" s="6" t="s">
        <v>1702</v>
      </c>
    </row>
    <row r="2221" spans="1:7" x14ac:dyDescent="0.25">
      <c r="A2221" s="3" t="s">
        <v>52</v>
      </c>
      <c r="B2221" s="6" t="s">
        <v>1779</v>
      </c>
      <c r="C2221" s="6" t="s">
        <v>1188</v>
      </c>
      <c r="D2221" s="6" t="s">
        <v>1451</v>
      </c>
      <c r="E2221" s="6" t="s">
        <v>1025</v>
      </c>
      <c r="F2221" s="3">
        <v>1979</v>
      </c>
      <c r="G2221" s="6" t="s">
        <v>1780</v>
      </c>
    </row>
    <row r="2222" spans="1:7" x14ac:dyDescent="0.25">
      <c r="A2222" s="3" t="s">
        <v>52</v>
      </c>
      <c r="B2222" s="6" t="s">
        <v>1829</v>
      </c>
      <c r="C2222" s="6" t="s">
        <v>109</v>
      </c>
      <c r="D2222" s="6" t="s">
        <v>409</v>
      </c>
      <c r="E2222" s="6" t="s">
        <v>1025</v>
      </c>
      <c r="F2222" s="3">
        <v>1979</v>
      </c>
      <c r="G2222" s="6" t="s">
        <v>1830</v>
      </c>
    </row>
    <row r="2223" spans="1:7" x14ac:dyDescent="0.25">
      <c r="A2223" s="3" t="s">
        <v>52</v>
      </c>
      <c r="B2223" s="6" t="s">
        <v>1949</v>
      </c>
      <c r="C2223" s="11" t="s">
        <v>1355</v>
      </c>
      <c r="D2223" s="6" t="s">
        <v>19</v>
      </c>
      <c r="E2223" s="6" t="s">
        <v>1025</v>
      </c>
      <c r="F2223" s="3">
        <v>1980</v>
      </c>
      <c r="G2223" s="6" t="s">
        <v>1950</v>
      </c>
    </row>
    <row r="2224" spans="1:7" ht="12.75" customHeight="1" x14ac:dyDescent="0.25">
      <c r="A2224" s="3" t="s">
        <v>52</v>
      </c>
      <c r="B2224" s="18" t="s">
        <v>983</v>
      </c>
      <c r="C2224" s="22" t="s">
        <v>109</v>
      </c>
      <c r="D2224" s="22" t="s">
        <v>295</v>
      </c>
      <c r="E2224" s="22" t="s">
        <v>1025</v>
      </c>
      <c r="F2224" s="3">
        <v>1982</v>
      </c>
      <c r="G2224" s="6" t="s">
        <v>2102</v>
      </c>
    </row>
    <row r="2225" spans="1:7" x14ac:dyDescent="0.25">
      <c r="A2225" s="3" t="s">
        <v>52</v>
      </c>
      <c r="B2225" s="18" t="s">
        <v>2106</v>
      </c>
      <c r="C2225" s="22" t="s">
        <v>2107</v>
      </c>
      <c r="D2225" s="22" t="s">
        <v>2108</v>
      </c>
      <c r="E2225" s="22" t="s">
        <v>1025</v>
      </c>
      <c r="F2225" s="3">
        <v>1982</v>
      </c>
      <c r="G2225" s="6" t="s">
        <v>2109</v>
      </c>
    </row>
    <row r="2226" spans="1:7" x14ac:dyDescent="0.25">
      <c r="A2226" s="3" t="s">
        <v>52</v>
      </c>
      <c r="B2226" s="18" t="s">
        <v>2282</v>
      </c>
      <c r="C2226" s="22" t="s">
        <v>581</v>
      </c>
      <c r="D2226" s="22" t="s">
        <v>272</v>
      </c>
      <c r="E2226" s="22" t="s">
        <v>1025</v>
      </c>
      <c r="F2226" s="3">
        <v>1983</v>
      </c>
      <c r="G2226" s="6" t="s">
        <v>2283</v>
      </c>
    </row>
    <row r="2227" spans="1:7" x14ac:dyDescent="0.25">
      <c r="A2227" s="3" t="s">
        <v>245</v>
      </c>
      <c r="B2227" s="18" t="s">
        <v>1700</v>
      </c>
      <c r="C2227" s="22" t="s">
        <v>238</v>
      </c>
      <c r="D2227" s="22" t="s">
        <v>1701</v>
      </c>
      <c r="E2227" s="22" t="s">
        <v>1025</v>
      </c>
      <c r="F2227" s="3">
        <v>1983</v>
      </c>
      <c r="G2227" s="6" t="s">
        <v>2315</v>
      </c>
    </row>
    <row r="2228" spans="1:7" x14ac:dyDescent="0.25">
      <c r="A2228" s="3" t="s">
        <v>52</v>
      </c>
      <c r="B2228" s="22" t="s">
        <v>2349</v>
      </c>
      <c r="C2228" s="22" t="s">
        <v>2350</v>
      </c>
      <c r="D2228" s="18"/>
      <c r="E2228" s="18" t="s">
        <v>1025</v>
      </c>
      <c r="F2228" s="3">
        <v>1984</v>
      </c>
      <c r="G2228" s="6" t="s">
        <v>2351</v>
      </c>
    </row>
    <row r="2229" spans="1:7" x14ac:dyDescent="0.25">
      <c r="A2229" s="3" t="s">
        <v>52</v>
      </c>
      <c r="B2229" s="18" t="s">
        <v>2371</v>
      </c>
      <c r="C2229" s="22" t="s">
        <v>409</v>
      </c>
      <c r="D2229" s="22" t="s">
        <v>735</v>
      </c>
      <c r="E2229" s="22" t="s">
        <v>1025</v>
      </c>
      <c r="F2229" s="3">
        <v>1984</v>
      </c>
      <c r="G2229" s="6" t="s">
        <v>2372</v>
      </c>
    </row>
    <row r="2230" spans="1:7" x14ac:dyDescent="0.25">
      <c r="A2230" s="3" t="s">
        <v>52</v>
      </c>
      <c r="B2230" s="18" t="s">
        <v>2624</v>
      </c>
      <c r="C2230" s="22" t="s">
        <v>239</v>
      </c>
      <c r="D2230" s="22" t="s">
        <v>416</v>
      </c>
      <c r="E2230" s="22" t="s">
        <v>1025</v>
      </c>
      <c r="F2230" s="3">
        <v>1987</v>
      </c>
      <c r="G2230" s="6" t="s">
        <v>2625</v>
      </c>
    </row>
    <row r="2231" spans="1:7" x14ac:dyDescent="0.25">
      <c r="A2231" s="3" t="s">
        <v>52</v>
      </c>
      <c r="B2231" s="22" t="s">
        <v>422</v>
      </c>
      <c r="C2231" s="22" t="s">
        <v>2641</v>
      </c>
      <c r="D2231" s="18"/>
      <c r="E2231" s="18" t="s">
        <v>1025</v>
      </c>
      <c r="F2231" s="3">
        <v>1987</v>
      </c>
      <c r="G2231" s="6" t="s">
        <v>2642</v>
      </c>
    </row>
    <row r="2232" spans="1:7" x14ac:dyDescent="0.25">
      <c r="A2232" s="3" t="s">
        <v>245</v>
      </c>
      <c r="B2232" s="18" t="s">
        <v>2648</v>
      </c>
      <c r="C2232" s="22" t="s">
        <v>213</v>
      </c>
      <c r="D2232" s="22" t="s">
        <v>180</v>
      </c>
      <c r="E2232" s="22" t="s">
        <v>1025</v>
      </c>
      <c r="F2232" s="3">
        <v>1987</v>
      </c>
      <c r="G2232" s="6" t="s">
        <v>2649</v>
      </c>
    </row>
    <row r="2233" spans="1:7" x14ac:dyDescent="0.25">
      <c r="A2233" s="3" t="s">
        <v>245</v>
      </c>
      <c r="B2233" s="6" t="s">
        <v>2349</v>
      </c>
      <c r="C2233" s="6" t="s">
        <v>2350</v>
      </c>
      <c r="D2233" s="6" t="s">
        <v>76</v>
      </c>
      <c r="E2233" s="6" t="s">
        <v>1025</v>
      </c>
      <c r="F2233" s="3">
        <v>1987</v>
      </c>
      <c r="G2233" s="6" t="s">
        <v>2655</v>
      </c>
    </row>
    <row r="2234" spans="1:7" x14ac:dyDescent="0.25">
      <c r="A2234" s="3" t="s">
        <v>245</v>
      </c>
      <c r="B2234" s="6" t="s">
        <v>2726</v>
      </c>
      <c r="C2234" s="6" t="s">
        <v>309</v>
      </c>
      <c r="D2234" s="6" t="s">
        <v>620</v>
      </c>
      <c r="E2234" s="6" t="s">
        <v>1025</v>
      </c>
      <c r="F2234" s="3">
        <v>1988</v>
      </c>
      <c r="G2234" s="6" t="s">
        <v>2727</v>
      </c>
    </row>
    <row r="2235" spans="1:7" x14ac:dyDescent="0.25">
      <c r="A2235" s="3" t="s">
        <v>245</v>
      </c>
      <c r="B2235" s="22" t="s">
        <v>2301</v>
      </c>
      <c r="C2235" s="22" t="s">
        <v>2302</v>
      </c>
      <c r="D2235" s="18"/>
      <c r="E2235" s="18" t="s">
        <v>1025</v>
      </c>
      <c r="F2235" s="3">
        <v>1988</v>
      </c>
      <c r="G2235" s="6" t="s">
        <v>2740</v>
      </c>
    </row>
    <row r="2236" spans="1:7" x14ac:dyDescent="0.25">
      <c r="A2236" s="3"/>
      <c r="B2236" s="22"/>
      <c r="C2236" s="22"/>
      <c r="D2236" s="18"/>
      <c r="E2236" s="18"/>
      <c r="F2236" s="3"/>
      <c r="G2236" s="6"/>
    </row>
    <row r="2237" spans="1:7" x14ac:dyDescent="0.25">
      <c r="A2237" s="3" t="s">
        <v>52</v>
      </c>
      <c r="B2237" s="6" t="s">
        <v>3294</v>
      </c>
      <c r="C2237" s="6" t="s">
        <v>1188</v>
      </c>
      <c r="D2237" s="6" t="s">
        <v>2209</v>
      </c>
      <c r="E2237" s="6" t="s">
        <v>3295</v>
      </c>
      <c r="F2237" s="3">
        <v>1995</v>
      </c>
      <c r="G2237" s="6" t="s">
        <v>3296</v>
      </c>
    </row>
    <row r="2238" spans="1:7" x14ac:dyDescent="0.25">
      <c r="A2238" s="3" t="s">
        <v>245</v>
      </c>
      <c r="B2238" s="6" t="s">
        <v>3560</v>
      </c>
      <c r="C2238" s="6" t="s">
        <v>581</v>
      </c>
      <c r="D2238" s="6" t="s">
        <v>553</v>
      </c>
      <c r="E2238" s="6" t="s">
        <v>3295</v>
      </c>
      <c r="F2238" s="3">
        <v>1998</v>
      </c>
      <c r="G2238" s="6" t="s">
        <v>3561</v>
      </c>
    </row>
    <row r="2239" spans="1:7" x14ac:dyDescent="0.25">
      <c r="A2239" s="3" t="s">
        <v>245</v>
      </c>
      <c r="B2239" s="6" t="s">
        <v>3562</v>
      </c>
      <c r="C2239" s="6" t="s">
        <v>3563</v>
      </c>
      <c r="D2239" s="6" t="s">
        <v>17</v>
      </c>
      <c r="E2239" s="6" t="s">
        <v>3295</v>
      </c>
      <c r="F2239" s="3">
        <v>1998</v>
      </c>
      <c r="G2239" s="6" t="s">
        <v>3564</v>
      </c>
    </row>
    <row r="2240" spans="1:7" x14ac:dyDescent="0.25">
      <c r="A2240" s="3"/>
      <c r="B2240" s="6"/>
      <c r="C2240" s="6"/>
      <c r="D2240" s="6"/>
      <c r="E2240" s="6"/>
      <c r="F2240" s="3"/>
      <c r="G2240" s="6"/>
    </row>
    <row r="2241" spans="1:7" x14ac:dyDescent="0.25">
      <c r="A2241" s="3" t="s">
        <v>52</v>
      </c>
      <c r="B2241" s="6" t="s">
        <v>106</v>
      </c>
      <c r="C2241" s="6" t="s">
        <v>1502</v>
      </c>
      <c r="D2241" s="6" t="s">
        <v>487</v>
      </c>
      <c r="E2241" s="6" t="s">
        <v>3513</v>
      </c>
      <c r="F2241" s="3">
        <v>1998</v>
      </c>
      <c r="G2241" s="6" t="s">
        <v>3514</v>
      </c>
    </row>
    <row r="2243" spans="1:7" x14ac:dyDescent="0.25">
      <c r="A2243" s="3" t="s">
        <v>52</v>
      </c>
      <c r="B2243" s="6" t="s">
        <v>4373</v>
      </c>
      <c r="C2243" s="6" t="s">
        <v>4374</v>
      </c>
      <c r="D2243" s="6" t="s">
        <v>487</v>
      </c>
      <c r="E2243" s="6" t="s">
        <v>4375</v>
      </c>
      <c r="F2243" s="3">
        <v>2007</v>
      </c>
      <c r="G2243" s="6" t="s">
        <v>4376</v>
      </c>
    </row>
    <row r="2244" spans="1:7" x14ac:dyDescent="0.25">
      <c r="A2244" s="3" t="s">
        <v>52</v>
      </c>
      <c r="B2244" s="6" t="s">
        <v>323</v>
      </c>
      <c r="C2244" s="6" t="s">
        <v>4467</v>
      </c>
      <c r="D2244" s="6" t="s">
        <v>553</v>
      </c>
      <c r="E2244" s="6" t="s">
        <v>4375</v>
      </c>
      <c r="F2244" s="3">
        <v>2008</v>
      </c>
      <c r="G2244" s="6" t="s">
        <v>4468</v>
      </c>
    </row>
    <row r="2245" spans="1:7" x14ac:dyDescent="0.25">
      <c r="A2245" s="3" t="s">
        <v>52</v>
      </c>
      <c r="B2245" s="6" t="s">
        <v>4534</v>
      </c>
      <c r="C2245" s="6" t="s">
        <v>3667</v>
      </c>
      <c r="D2245" s="6" t="s">
        <v>882</v>
      </c>
      <c r="E2245" s="6" t="s">
        <v>4375</v>
      </c>
      <c r="F2245" s="3">
        <v>2009</v>
      </c>
      <c r="G2245" s="6" t="s">
        <v>4535</v>
      </c>
    </row>
    <row r="2246" spans="1:7" x14ac:dyDescent="0.25">
      <c r="A2246" s="3" t="s">
        <v>52</v>
      </c>
      <c r="B2246" s="6" t="s">
        <v>4653</v>
      </c>
      <c r="C2246" s="6" t="s">
        <v>4654</v>
      </c>
      <c r="D2246" s="6"/>
      <c r="E2246" s="6" t="s">
        <v>4375</v>
      </c>
      <c r="F2246" s="3">
        <v>2011</v>
      </c>
      <c r="G2246" s="6" t="s">
        <v>4655</v>
      </c>
    </row>
    <row r="2247" spans="1:7" x14ac:dyDescent="0.25">
      <c r="A2247" s="3" t="s">
        <v>52</v>
      </c>
      <c r="B2247" s="22" t="s">
        <v>4927</v>
      </c>
      <c r="C2247" s="6" t="s">
        <v>4928</v>
      </c>
      <c r="D2247" s="6"/>
      <c r="E2247" s="6" t="s">
        <v>4375</v>
      </c>
      <c r="F2247" s="3">
        <v>2013</v>
      </c>
      <c r="G2247" s="6" t="s">
        <v>4929</v>
      </c>
    </row>
    <row r="2248" spans="1:7" x14ac:dyDescent="0.25">
      <c r="A2248" s="24" t="s">
        <v>245</v>
      </c>
      <c r="B2248" s="25" t="s">
        <v>4653</v>
      </c>
      <c r="C2248" s="26" t="s">
        <v>4654</v>
      </c>
      <c r="D2248" s="26" t="s">
        <v>774</v>
      </c>
      <c r="E2248" s="26" t="s">
        <v>4375</v>
      </c>
      <c r="F2248" s="24">
        <v>2014</v>
      </c>
      <c r="G2248" s="27" t="s">
        <v>5015</v>
      </c>
    </row>
    <row r="2249" spans="1:7" x14ac:dyDescent="0.25">
      <c r="A2249" s="24" t="s">
        <v>52</v>
      </c>
      <c r="B2249" s="25" t="s">
        <v>4996</v>
      </c>
      <c r="C2249" s="26" t="s">
        <v>3115</v>
      </c>
      <c r="D2249" s="26" t="s">
        <v>1211</v>
      </c>
      <c r="E2249" s="26" t="s">
        <v>4375</v>
      </c>
      <c r="F2249" s="24">
        <v>2014</v>
      </c>
      <c r="G2249" s="27" t="s">
        <v>4997</v>
      </c>
    </row>
    <row r="2250" spans="1:7" x14ac:dyDescent="0.25">
      <c r="A2250" s="30" t="s">
        <v>52</v>
      </c>
      <c r="B2250" s="31" t="s">
        <v>5056</v>
      </c>
      <c r="C2250" s="32" t="s">
        <v>5057</v>
      </c>
      <c r="D2250" s="32"/>
      <c r="E2250" s="32" t="s">
        <v>5538</v>
      </c>
      <c r="F2250" s="30">
        <v>2015</v>
      </c>
      <c r="G2250" s="23" t="s">
        <v>5058</v>
      </c>
    </row>
    <row r="2251" spans="1:7" ht="15.75" x14ac:dyDescent="0.25">
      <c r="A2251" s="40" t="s">
        <v>245</v>
      </c>
      <c r="B2251" s="42" t="s">
        <v>5451</v>
      </c>
      <c r="C2251" s="41" t="s">
        <v>5057</v>
      </c>
      <c r="D2251" s="41"/>
      <c r="E2251" s="41" t="s">
        <v>4375</v>
      </c>
      <c r="F2251" s="43">
        <v>2021</v>
      </c>
      <c r="G2251" s="58" t="s">
        <v>5452</v>
      </c>
    </row>
    <row r="2252" spans="1:7" ht="15.75" x14ac:dyDescent="0.25">
      <c r="A2252" s="43" t="s">
        <v>245</v>
      </c>
      <c r="B2252" s="42" t="s">
        <v>4996</v>
      </c>
      <c r="C2252" s="38" t="s">
        <v>3115</v>
      </c>
      <c r="D2252" s="45" t="s">
        <v>463</v>
      </c>
      <c r="E2252" s="38" t="s">
        <v>5446</v>
      </c>
      <c r="F2252" s="43">
        <v>2021</v>
      </c>
      <c r="G2252" s="42" t="s">
        <v>5447</v>
      </c>
    </row>
    <row r="2253" spans="1:7" ht="15.75" x14ac:dyDescent="0.25">
      <c r="A2253" s="35" t="s">
        <v>52</v>
      </c>
      <c r="B2253" s="36" t="s">
        <v>3236</v>
      </c>
      <c r="C2253" s="36" t="s">
        <v>5298</v>
      </c>
      <c r="D2253" s="36"/>
      <c r="E2253" s="36" t="s">
        <v>5692</v>
      </c>
      <c r="F2253" s="35">
        <v>2019</v>
      </c>
      <c r="G2253" s="38" t="s">
        <v>5299</v>
      </c>
    </row>
    <row r="2254" spans="1:7" ht="15.75" x14ac:dyDescent="0.25">
      <c r="A2254" s="40" t="s">
        <v>52</v>
      </c>
      <c r="B2254" s="41" t="s">
        <v>247</v>
      </c>
      <c r="C2254" s="41" t="s">
        <v>1668</v>
      </c>
      <c r="D2254" s="41"/>
      <c r="E2254" s="41" t="s">
        <v>5692</v>
      </c>
      <c r="F2254" s="40">
        <v>2021</v>
      </c>
      <c r="G2254" s="45" t="s">
        <v>5421</v>
      </c>
    </row>
    <row r="2255" spans="1:7" x14ac:dyDescent="0.25">
      <c r="A2255" s="3" t="s">
        <v>52</v>
      </c>
      <c r="B2255" s="6" t="s">
        <v>4194</v>
      </c>
      <c r="C2255" s="6" t="s">
        <v>4195</v>
      </c>
      <c r="D2255" s="6" t="s">
        <v>553</v>
      </c>
      <c r="E2255" s="6" t="s">
        <v>4196</v>
      </c>
      <c r="F2255" s="3">
        <v>2005</v>
      </c>
      <c r="G2255" s="6" t="s">
        <v>4197</v>
      </c>
    </row>
    <row r="2256" spans="1:7" x14ac:dyDescent="0.25">
      <c r="A2256" s="3" t="s">
        <v>52</v>
      </c>
      <c r="B2256" s="6" t="s">
        <v>347</v>
      </c>
      <c r="C2256" s="6" t="s">
        <v>4096</v>
      </c>
      <c r="D2256" s="6" t="s">
        <v>463</v>
      </c>
      <c r="E2256" s="6" t="s">
        <v>4356</v>
      </c>
      <c r="F2256" s="3">
        <v>2007</v>
      </c>
      <c r="G2256" s="6" t="s">
        <v>4357</v>
      </c>
    </row>
    <row r="2257" spans="1:7" x14ac:dyDescent="0.25">
      <c r="A2257" s="3" t="s">
        <v>52</v>
      </c>
      <c r="B2257" s="18" t="s">
        <v>2133</v>
      </c>
      <c r="C2257" s="22" t="s">
        <v>2134</v>
      </c>
      <c r="D2257" s="22" t="s">
        <v>520</v>
      </c>
      <c r="E2257" s="22" t="s">
        <v>2135</v>
      </c>
      <c r="F2257" s="3">
        <v>1982</v>
      </c>
      <c r="G2257" s="6" t="s">
        <v>2136</v>
      </c>
    </row>
    <row r="2258" spans="1:7" x14ac:dyDescent="0.25">
      <c r="A2258" s="3" t="s">
        <v>245</v>
      </c>
      <c r="B2258" s="18" t="s">
        <v>2133</v>
      </c>
      <c r="C2258" s="22" t="s">
        <v>2134</v>
      </c>
      <c r="D2258" s="22" t="s">
        <v>520</v>
      </c>
      <c r="E2258" s="22" t="s">
        <v>2135</v>
      </c>
      <c r="F2258" s="3">
        <v>1986</v>
      </c>
      <c r="G2258" s="6" t="s">
        <v>2573</v>
      </c>
    </row>
    <row r="2259" spans="1:7" x14ac:dyDescent="0.25">
      <c r="A2259" s="3" t="s">
        <v>52</v>
      </c>
      <c r="B2259" s="6" t="s">
        <v>3949</v>
      </c>
      <c r="C2259" s="6" t="s">
        <v>2443</v>
      </c>
      <c r="D2259" s="6" t="s">
        <v>17</v>
      </c>
      <c r="E2259" s="6" t="s">
        <v>2135</v>
      </c>
      <c r="F2259" s="3">
        <v>2003</v>
      </c>
      <c r="G2259" s="6" t="s">
        <v>3950</v>
      </c>
    </row>
    <row r="2260" spans="1:7" x14ac:dyDescent="0.25">
      <c r="A2260" s="3" t="s">
        <v>52</v>
      </c>
      <c r="B2260" s="6" t="s">
        <v>3977</v>
      </c>
      <c r="C2260" s="6" t="s">
        <v>2814</v>
      </c>
      <c r="D2260" s="6" t="s">
        <v>2229</v>
      </c>
      <c r="E2260" s="6" t="s">
        <v>2135</v>
      </c>
      <c r="F2260" s="3">
        <v>2003</v>
      </c>
      <c r="G2260" s="6" t="s">
        <v>3978</v>
      </c>
    </row>
    <row r="2261" spans="1:7" x14ac:dyDescent="0.25">
      <c r="A2261" s="3" t="s">
        <v>52</v>
      </c>
      <c r="B2261" s="6" t="s">
        <v>4090</v>
      </c>
      <c r="C2261" s="6" t="s">
        <v>1585</v>
      </c>
      <c r="D2261" s="6" t="s">
        <v>1668</v>
      </c>
      <c r="E2261" s="6" t="s">
        <v>2135</v>
      </c>
      <c r="F2261" s="3">
        <v>2004</v>
      </c>
      <c r="G2261" s="6" t="s">
        <v>4091</v>
      </c>
    </row>
    <row r="2262" spans="1:7" x14ac:dyDescent="0.25">
      <c r="A2262" s="3" t="s">
        <v>52</v>
      </c>
      <c r="B2262" s="6" t="s">
        <v>283</v>
      </c>
      <c r="C2262" s="6" t="s">
        <v>1668</v>
      </c>
      <c r="D2262" s="6" t="s">
        <v>553</v>
      </c>
      <c r="E2262" s="6" t="s">
        <v>2135</v>
      </c>
      <c r="F2262" s="3">
        <v>2004</v>
      </c>
      <c r="G2262" s="6" t="s">
        <v>4092</v>
      </c>
    </row>
    <row r="2263" spans="1:7" x14ac:dyDescent="0.25">
      <c r="A2263" s="3" t="s">
        <v>52</v>
      </c>
      <c r="B2263" s="6" t="s">
        <v>4133</v>
      </c>
      <c r="C2263" s="6" t="s">
        <v>4134</v>
      </c>
      <c r="D2263" s="6" t="s">
        <v>4135</v>
      </c>
      <c r="E2263" s="6" t="s">
        <v>2135</v>
      </c>
      <c r="F2263" s="3">
        <v>2004</v>
      </c>
      <c r="G2263" s="6" t="s">
        <v>4136</v>
      </c>
    </row>
    <row r="2264" spans="1:7" x14ac:dyDescent="0.25">
      <c r="A2264" s="3" t="s">
        <v>52</v>
      </c>
      <c r="B2264" s="6" t="s">
        <v>4177</v>
      </c>
      <c r="C2264" s="6" t="s">
        <v>3667</v>
      </c>
      <c r="D2264" s="6" t="s">
        <v>1177</v>
      </c>
      <c r="E2264" s="6" t="s">
        <v>2135</v>
      </c>
      <c r="F2264" s="3">
        <v>2005</v>
      </c>
      <c r="G2264" s="6" t="s">
        <v>4178</v>
      </c>
    </row>
    <row r="2265" spans="1:7" x14ac:dyDescent="0.25">
      <c r="A2265" s="3" t="s">
        <v>52</v>
      </c>
      <c r="B2265" s="6" t="s">
        <v>4260</v>
      </c>
      <c r="C2265" s="6" t="s">
        <v>3585</v>
      </c>
      <c r="D2265" s="6" t="s">
        <v>774</v>
      </c>
      <c r="E2265" s="6" t="s">
        <v>2135</v>
      </c>
      <c r="F2265" s="3">
        <v>2006</v>
      </c>
      <c r="G2265" s="6" t="s">
        <v>4261</v>
      </c>
    </row>
    <row r="2266" spans="1:7" x14ac:dyDescent="0.25">
      <c r="A2266" s="3" t="s">
        <v>52</v>
      </c>
      <c r="B2266" s="6" t="s">
        <v>628</v>
      </c>
      <c r="C2266" s="6" t="s">
        <v>3798</v>
      </c>
      <c r="D2266" s="6"/>
      <c r="E2266" s="6" t="s">
        <v>2135</v>
      </c>
      <c r="F2266" s="3">
        <v>2007</v>
      </c>
      <c r="G2266" s="6" t="s">
        <v>4370</v>
      </c>
    </row>
    <row r="2267" spans="1:7" x14ac:dyDescent="0.25">
      <c r="A2267" s="3" t="s">
        <v>245</v>
      </c>
      <c r="B2267" s="6" t="s">
        <v>4409</v>
      </c>
      <c r="C2267" s="6" t="s">
        <v>4410</v>
      </c>
      <c r="D2267" s="6" t="s">
        <v>487</v>
      </c>
      <c r="E2267" s="6" t="s">
        <v>2135</v>
      </c>
      <c r="F2267" s="3">
        <v>2007</v>
      </c>
      <c r="G2267" s="6" t="s">
        <v>4411</v>
      </c>
    </row>
    <row r="2268" spans="1:7" x14ac:dyDescent="0.25">
      <c r="A2268" s="3" t="s">
        <v>52</v>
      </c>
      <c r="B2268" s="6" t="s">
        <v>4428</v>
      </c>
      <c r="C2268" s="6" t="s">
        <v>3730</v>
      </c>
      <c r="D2268" s="6"/>
      <c r="E2268" s="6" t="s">
        <v>2135</v>
      </c>
      <c r="F2268" s="3">
        <v>2008</v>
      </c>
      <c r="G2268" s="6" t="s">
        <v>4429</v>
      </c>
    </row>
    <row r="2269" spans="1:7" x14ac:dyDescent="0.25">
      <c r="A2269" s="3" t="s">
        <v>52</v>
      </c>
      <c r="B2269" s="6" t="s">
        <v>4443</v>
      </c>
      <c r="C2269" s="6" t="s">
        <v>4444</v>
      </c>
      <c r="D2269" s="6" t="s">
        <v>17</v>
      </c>
      <c r="E2269" s="6" t="s">
        <v>2135</v>
      </c>
      <c r="F2269" s="3">
        <v>2008</v>
      </c>
      <c r="G2269" s="6" t="s">
        <v>4445</v>
      </c>
    </row>
    <row r="2270" spans="1:7" x14ac:dyDescent="0.25">
      <c r="A2270" s="3" t="s">
        <v>245</v>
      </c>
      <c r="B2270" s="6" t="s">
        <v>4490</v>
      </c>
      <c r="C2270" s="6" t="s">
        <v>4491</v>
      </c>
      <c r="D2270" s="6" t="s">
        <v>466</v>
      </c>
      <c r="E2270" s="6" t="s">
        <v>2135</v>
      </c>
      <c r="F2270" s="3">
        <v>2008</v>
      </c>
      <c r="G2270" s="6" t="s">
        <v>4492</v>
      </c>
    </row>
    <row r="2271" spans="1:7" x14ac:dyDescent="0.25">
      <c r="A2271" s="3" t="s">
        <v>52</v>
      </c>
      <c r="B2271" s="6" t="s">
        <v>4591</v>
      </c>
      <c r="C2271" s="6" t="s">
        <v>2229</v>
      </c>
      <c r="D2271" s="6" t="s">
        <v>2833</v>
      </c>
      <c r="E2271" s="6" t="s">
        <v>2135</v>
      </c>
      <c r="F2271" s="3">
        <v>2010</v>
      </c>
      <c r="G2271" s="6" t="s">
        <v>4592</v>
      </c>
    </row>
    <row r="2272" spans="1:7" x14ac:dyDescent="0.25">
      <c r="A2272" s="3" t="s">
        <v>52</v>
      </c>
      <c r="B2272" s="6" t="s">
        <v>4609</v>
      </c>
      <c r="C2272" s="6" t="s">
        <v>2882</v>
      </c>
      <c r="D2272" s="6"/>
      <c r="E2272" s="6" t="s">
        <v>2135</v>
      </c>
      <c r="F2272" s="3">
        <v>2010</v>
      </c>
      <c r="G2272" s="6" t="s">
        <v>4610</v>
      </c>
    </row>
    <row r="2273" spans="1:7" x14ac:dyDescent="0.25">
      <c r="A2273" s="3" t="s">
        <v>245</v>
      </c>
      <c r="B2273" s="6" t="s">
        <v>4729</v>
      </c>
      <c r="C2273" s="6" t="s">
        <v>4730</v>
      </c>
      <c r="D2273" s="6" t="s">
        <v>4731</v>
      </c>
      <c r="E2273" s="6" t="s">
        <v>2135</v>
      </c>
      <c r="F2273" s="3">
        <v>2011</v>
      </c>
      <c r="G2273" s="6" t="s">
        <v>4732</v>
      </c>
    </row>
    <row r="2274" spans="1:7" x14ac:dyDescent="0.25">
      <c r="A2274" s="3" t="s">
        <v>52</v>
      </c>
      <c r="B2274" s="22" t="s">
        <v>4790</v>
      </c>
      <c r="C2274" s="6" t="s">
        <v>171</v>
      </c>
      <c r="D2274" s="6" t="s">
        <v>4791</v>
      </c>
      <c r="E2274" s="6" t="s">
        <v>2135</v>
      </c>
      <c r="F2274" s="3">
        <v>2012</v>
      </c>
      <c r="G2274" s="6" t="s">
        <v>4792</v>
      </c>
    </row>
    <row r="2275" spans="1:7" x14ac:dyDescent="0.25">
      <c r="A2275" s="3" t="s">
        <v>245</v>
      </c>
      <c r="B2275" s="22" t="s">
        <v>4830</v>
      </c>
      <c r="C2275" s="6" t="s">
        <v>4831</v>
      </c>
      <c r="D2275" s="6"/>
      <c r="E2275" s="6" t="s">
        <v>2135</v>
      </c>
      <c r="F2275" s="3">
        <v>2012</v>
      </c>
      <c r="G2275" s="6" t="s">
        <v>4832</v>
      </c>
    </row>
    <row r="2276" spans="1:7" x14ac:dyDescent="0.25">
      <c r="A2276" s="3" t="s">
        <v>52</v>
      </c>
      <c r="B2276" s="22" t="s">
        <v>4873</v>
      </c>
      <c r="C2276" s="6" t="s">
        <v>4874</v>
      </c>
      <c r="D2276" s="6"/>
      <c r="E2276" s="6" t="s">
        <v>2135</v>
      </c>
      <c r="F2276" s="3">
        <v>2013</v>
      </c>
      <c r="G2276" s="6" t="s">
        <v>4875</v>
      </c>
    </row>
    <row r="2277" spans="1:7" x14ac:dyDescent="0.25">
      <c r="A2277" s="3" t="s">
        <v>245</v>
      </c>
      <c r="B2277" s="22" t="s">
        <v>4955</v>
      </c>
      <c r="C2277" s="6" t="s">
        <v>409</v>
      </c>
      <c r="D2277" s="6" t="s">
        <v>4956</v>
      </c>
      <c r="E2277" s="6" t="s">
        <v>2135</v>
      </c>
      <c r="F2277" s="3">
        <v>2013</v>
      </c>
      <c r="G2277" s="6" t="s">
        <v>4957</v>
      </c>
    </row>
    <row r="2278" spans="1:7" x14ac:dyDescent="0.25">
      <c r="A2278" s="24" t="s">
        <v>245</v>
      </c>
      <c r="B2278" s="25" t="s">
        <v>4609</v>
      </c>
      <c r="C2278" s="26" t="s">
        <v>2882</v>
      </c>
      <c r="D2278" s="26"/>
      <c r="E2278" s="26" t="s">
        <v>5488</v>
      </c>
      <c r="F2278" s="24">
        <v>2014</v>
      </c>
      <c r="G2278" s="27" t="s">
        <v>5023</v>
      </c>
    </row>
    <row r="2279" spans="1:7" x14ac:dyDescent="0.25">
      <c r="A2279" s="30" t="s">
        <v>52</v>
      </c>
      <c r="B2279" s="31" t="s">
        <v>5090</v>
      </c>
      <c r="C2279" s="32" t="s">
        <v>4305</v>
      </c>
      <c r="D2279" s="32"/>
      <c r="E2279" s="32" t="s">
        <v>5488</v>
      </c>
      <c r="F2279" s="30">
        <v>2015</v>
      </c>
      <c r="G2279" s="23" t="s">
        <v>5091</v>
      </c>
    </row>
    <row r="2280" spans="1:7" x14ac:dyDescent="0.25">
      <c r="A2280" s="30" t="s">
        <v>245</v>
      </c>
      <c r="B2280" s="31" t="s">
        <v>5102</v>
      </c>
      <c r="C2280" s="32" t="s">
        <v>409</v>
      </c>
      <c r="D2280" s="32"/>
      <c r="E2280" s="32" t="s">
        <v>5488</v>
      </c>
      <c r="F2280" s="30">
        <v>2015</v>
      </c>
      <c r="G2280" s="23" t="s">
        <v>5103</v>
      </c>
    </row>
    <row r="2281" spans="1:7" x14ac:dyDescent="0.25">
      <c r="A2281" s="30" t="s">
        <v>52</v>
      </c>
      <c r="B2281" s="32" t="s">
        <v>5155</v>
      </c>
      <c r="C2281" s="32" t="s">
        <v>2336</v>
      </c>
      <c r="D2281" s="32" t="s">
        <v>4761</v>
      </c>
      <c r="E2281" s="32" t="s">
        <v>2135</v>
      </c>
      <c r="F2281" s="30">
        <v>2017</v>
      </c>
      <c r="G2281" s="23" t="s">
        <v>5156</v>
      </c>
    </row>
    <row r="2282" spans="1:7" x14ac:dyDescent="0.25">
      <c r="A2282" s="30" t="s">
        <v>52</v>
      </c>
      <c r="B2282" s="31" t="s">
        <v>5165</v>
      </c>
      <c r="C2282" s="32" t="s">
        <v>4467</v>
      </c>
      <c r="D2282" s="32"/>
      <c r="E2282" s="32" t="s">
        <v>2135</v>
      </c>
      <c r="F2282" s="30">
        <v>2017</v>
      </c>
      <c r="G2282" s="23" t="s">
        <v>5166</v>
      </c>
    </row>
    <row r="2283" spans="1:7" x14ac:dyDescent="0.25">
      <c r="A2283" s="30" t="s">
        <v>52</v>
      </c>
      <c r="B2283" s="31" t="s">
        <v>5195</v>
      </c>
      <c r="C2283" s="32" t="s">
        <v>1440</v>
      </c>
      <c r="D2283" s="32" t="s">
        <v>130</v>
      </c>
      <c r="E2283" s="32" t="s">
        <v>2135</v>
      </c>
      <c r="F2283" s="30">
        <v>2017</v>
      </c>
      <c r="G2283" s="23" t="s">
        <v>5196</v>
      </c>
    </row>
    <row r="2284" spans="1:7" x14ac:dyDescent="0.25">
      <c r="A2284" s="30" t="s">
        <v>245</v>
      </c>
      <c r="B2284" s="31" t="s">
        <v>5199</v>
      </c>
      <c r="C2284" s="32" t="s">
        <v>893</v>
      </c>
      <c r="D2284" s="32" t="s">
        <v>3684</v>
      </c>
      <c r="E2284" s="32" t="s">
        <v>2135</v>
      </c>
      <c r="F2284" s="30">
        <v>2017</v>
      </c>
      <c r="G2284" s="23" t="s">
        <v>5200</v>
      </c>
    </row>
    <row r="2285" spans="1:7" ht="15.75" x14ac:dyDescent="0.25">
      <c r="A2285" s="40" t="s">
        <v>52</v>
      </c>
      <c r="B2285" s="41" t="s">
        <v>5416</v>
      </c>
      <c r="C2285" s="41" t="s">
        <v>4888</v>
      </c>
      <c r="D2285" s="41"/>
      <c r="E2285" s="41" t="s">
        <v>2135</v>
      </c>
      <c r="F2285" s="40">
        <v>2021</v>
      </c>
      <c r="G2285" s="45" t="s">
        <v>5417</v>
      </c>
    </row>
    <row r="2286" spans="1:7" ht="15.75" x14ac:dyDescent="0.25">
      <c r="A2286" s="40" t="s">
        <v>245</v>
      </c>
      <c r="B2286" s="41" t="s">
        <v>5435</v>
      </c>
      <c r="C2286" s="41" t="s">
        <v>4305</v>
      </c>
      <c r="D2286" s="41" t="s">
        <v>5436</v>
      </c>
      <c r="E2286" s="41" t="s">
        <v>2135</v>
      </c>
      <c r="F2286" s="40">
        <v>2021</v>
      </c>
      <c r="G2286" s="38" t="s">
        <v>5437</v>
      </c>
    </row>
    <row r="2287" spans="1:7" x14ac:dyDescent="0.25">
      <c r="A2287" s="39" t="s">
        <v>52</v>
      </c>
      <c r="B2287" s="37" t="s">
        <v>5377</v>
      </c>
      <c r="C2287" s="37" t="s">
        <v>5378</v>
      </c>
      <c r="D2287" s="37"/>
      <c r="E2287" s="37" t="s">
        <v>5379</v>
      </c>
      <c r="F2287" s="39">
        <v>2020</v>
      </c>
      <c r="G2287" s="12" t="s">
        <v>5380</v>
      </c>
    </row>
    <row r="2288" spans="1:7" x14ac:dyDescent="0.25">
      <c r="A2288" s="39" t="s">
        <v>245</v>
      </c>
      <c r="B2288" s="37" t="s">
        <v>568</v>
      </c>
      <c r="C2288" s="37" t="s">
        <v>4753</v>
      </c>
      <c r="D2288" s="37"/>
      <c r="E2288" s="37" t="s">
        <v>5379</v>
      </c>
      <c r="F2288" s="39">
        <v>2020</v>
      </c>
      <c r="G2288" s="12" t="s">
        <v>5390</v>
      </c>
    </row>
    <row r="2289" spans="1:7" ht="15.75" x14ac:dyDescent="0.25">
      <c r="A2289" s="40" t="s">
        <v>245</v>
      </c>
      <c r="B2289" s="41" t="s">
        <v>5155</v>
      </c>
      <c r="C2289" s="41" t="s">
        <v>2336</v>
      </c>
      <c r="D2289" s="41" t="s">
        <v>5430</v>
      </c>
      <c r="E2289" s="41" t="s">
        <v>5379</v>
      </c>
      <c r="F2289" s="40">
        <v>2021</v>
      </c>
      <c r="G2289" s="38" t="s">
        <v>5431</v>
      </c>
    </row>
    <row r="2290" spans="1:7" ht="15.75" x14ac:dyDescent="0.25">
      <c r="A2290" s="40" t="s">
        <v>245</v>
      </c>
      <c r="B2290" s="41" t="s">
        <v>5425</v>
      </c>
      <c r="C2290" s="41" t="s">
        <v>893</v>
      </c>
      <c r="D2290" s="41" t="s">
        <v>5426</v>
      </c>
      <c r="E2290" s="41" t="s">
        <v>5427</v>
      </c>
      <c r="F2290" s="40">
        <v>2021</v>
      </c>
      <c r="G2290" s="38" t="s">
        <v>5428</v>
      </c>
    </row>
    <row r="2291" spans="1:7" x14ac:dyDescent="0.25">
      <c r="A2291" s="3" t="s">
        <v>245</v>
      </c>
      <c r="B2291" s="6" t="s">
        <v>4160</v>
      </c>
      <c r="C2291" s="6" t="s">
        <v>409</v>
      </c>
      <c r="D2291" s="6" t="s">
        <v>194</v>
      </c>
      <c r="E2291" s="6" t="s">
        <v>4232</v>
      </c>
      <c r="F2291" s="3">
        <v>2005</v>
      </c>
      <c r="G2291" s="6" t="s">
        <v>4233</v>
      </c>
    </row>
    <row r="2292" spans="1:7" x14ac:dyDescent="0.25">
      <c r="A2292" s="39" t="s">
        <v>245</v>
      </c>
      <c r="B2292" s="37" t="s">
        <v>5165</v>
      </c>
      <c r="C2292" s="37" t="s">
        <v>4467</v>
      </c>
      <c r="D2292" s="37"/>
      <c r="E2292" s="37" t="s">
        <v>5693</v>
      </c>
      <c r="F2292" s="39">
        <v>2020</v>
      </c>
      <c r="G2292" s="12" t="s">
        <v>5382</v>
      </c>
    </row>
    <row r="2293" spans="1:7" x14ac:dyDescent="0.25">
      <c r="A2293" s="39"/>
      <c r="B2293" s="37"/>
      <c r="C2293" s="37"/>
      <c r="D2293" s="37"/>
      <c r="E2293" s="37"/>
      <c r="F2293" s="39"/>
      <c r="G2293" s="12"/>
    </row>
    <row r="2294" spans="1:7" x14ac:dyDescent="0.25">
      <c r="A2294" s="3" t="s">
        <v>6</v>
      </c>
      <c r="B2294" s="6" t="s">
        <v>1130</v>
      </c>
      <c r="C2294" s="6" t="s">
        <v>536</v>
      </c>
      <c r="D2294" s="6" t="s">
        <v>17</v>
      </c>
      <c r="E2294" s="6" t="s">
        <v>1131</v>
      </c>
      <c r="F2294" s="3">
        <v>1970</v>
      </c>
      <c r="G2294" s="6" t="s">
        <v>1132</v>
      </c>
    </row>
    <row r="2295" spans="1:7" x14ac:dyDescent="0.25">
      <c r="A2295" s="3" t="s">
        <v>6</v>
      </c>
      <c r="B2295" s="6" t="s">
        <v>1156</v>
      </c>
      <c r="C2295" s="6" t="s">
        <v>179</v>
      </c>
      <c r="D2295" s="6" t="s">
        <v>417</v>
      </c>
      <c r="E2295" s="6" t="s">
        <v>1131</v>
      </c>
      <c r="F2295" s="3">
        <v>1971</v>
      </c>
      <c r="G2295" s="6" t="str">
        <f>HYPERLINK("http://uwashingtonworldcatorgoffcampuslibwashingtonedu/title/management-and-development-plan-for-puyehue-national-park-chile/oclc/7520122&amp;referer=brief_results","A management and development plan for Puyehue National Park, Chile")</f>
        <v>A management and development plan for Puyehue National Park, Chile</v>
      </c>
    </row>
    <row r="2296" spans="1:7" s="28" customFormat="1" x14ac:dyDescent="0.25">
      <c r="A2296" s="3" t="s">
        <v>245</v>
      </c>
      <c r="B2296" s="6" t="s">
        <v>1166</v>
      </c>
      <c r="C2296" s="6" t="s">
        <v>347</v>
      </c>
      <c r="D2296" s="6" t="s">
        <v>631</v>
      </c>
      <c r="E2296" s="6" t="s">
        <v>1131</v>
      </c>
      <c r="F2296" s="3">
        <v>1971</v>
      </c>
      <c r="G2296" s="6" t="s">
        <v>1167</v>
      </c>
    </row>
    <row r="2297" spans="1:7" s="28" customFormat="1" x14ac:dyDescent="0.25">
      <c r="A2297" s="3" t="s">
        <v>245</v>
      </c>
      <c r="B2297" s="6" t="s">
        <v>1393</v>
      </c>
      <c r="C2297" s="6" t="s">
        <v>924</v>
      </c>
      <c r="D2297" s="6" t="s">
        <v>1394</v>
      </c>
      <c r="E2297" s="6" t="s">
        <v>1131</v>
      </c>
      <c r="F2297" s="3">
        <v>1974</v>
      </c>
      <c r="G2297" s="6" t="s">
        <v>1395</v>
      </c>
    </row>
    <row r="2298" spans="1:7" s="28" customFormat="1" x14ac:dyDescent="0.25">
      <c r="A2298" s="3" t="s">
        <v>245</v>
      </c>
      <c r="B2298" s="6" t="s">
        <v>3133</v>
      </c>
      <c r="C2298" s="6" t="s">
        <v>3134</v>
      </c>
      <c r="D2298" s="6" t="s">
        <v>1896</v>
      </c>
      <c r="E2298" s="6" t="s">
        <v>1131</v>
      </c>
      <c r="F2298" s="3">
        <v>1993</v>
      </c>
      <c r="G2298" s="6" t="s">
        <v>3135</v>
      </c>
    </row>
    <row r="2299" spans="1:7" x14ac:dyDescent="0.25">
      <c r="A2299" s="3" t="s">
        <v>245</v>
      </c>
      <c r="B2299" s="6" t="s">
        <v>3839</v>
      </c>
      <c r="C2299" s="6" t="s">
        <v>3840</v>
      </c>
      <c r="D2299" s="6"/>
      <c r="E2299" s="6" t="s">
        <v>1131</v>
      </c>
      <c r="F2299" s="3">
        <v>2001</v>
      </c>
      <c r="G2299" s="6" t="s">
        <v>3842</v>
      </c>
    </row>
    <row r="2300" spans="1:7" x14ac:dyDescent="0.25">
      <c r="A2300" s="3"/>
      <c r="B2300" s="6"/>
      <c r="C2300" s="6"/>
      <c r="D2300" s="6"/>
      <c r="E2300" s="6"/>
      <c r="F2300" s="3"/>
      <c r="G2300" s="6"/>
    </row>
    <row r="2301" spans="1:7" s="28" customFormat="1" x14ac:dyDescent="0.25">
      <c r="A2301" s="3" t="s">
        <v>52</v>
      </c>
      <c r="B2301" s="6" t="s">
        <v>395</v>
      </c>
      <c r="C2301" s="6" t="s">
        <v>101</v>
      </c>
      <c r="D2301" s="6"/>
      <c r="E2301" s="6" t="s">
        <v>805</v>
      </c>
      <c r="F2301" s="3">
        <v>1974</v>
      </c>
      <c r="G2301" s="6" t="s">
        <v>1371</v>
      </c>
    </row>
    <row r="2302" spans="1:7" s="28" customFormat="1" x14ac:dyDescent="0.25">
      <c r="A2302" s="3" t="s">
        <v>52</v>
      </c>
      <c r="B2302" s="6" t="s">
        <v>1065</v>
      </c>
      <c r="C2302" s="6" t="s">
        <v>1437</v>
      </c>
      <c r="D2302" s="6" t="s">
        <v>416</v>
      </c>
      <c r="E2302" s="6" t="s">
        <v>805</v>
      </c>
      <c r="F2302" s="3">
        <v>1975</v>
      </c>
      <c r="G2302" s="6" t="s">
        <v>1438</v>
      </c>
    </row>
    <row r="2303" spans="1:7" s="28" customFormat="1" x14ac:dyDescent="0.25">
      <c r="A2303" s="3" t="s">
        <v>52</v>
      </c>
      <c r="B2303" s="6" t="s">
        <v>1582</v>
      </c>
      <c r="C2303" s="6" t="s">
        <v>313</v>
      </c>
      <c r="D2303" s="6" t="s">
        <v>165</v>
      </c>
      <c r="E2303" s="6" t="s">
        <v>805</v>
      </c>
      <c r="F2303" s="3">
        <v>1977</v>
      </c>
      <c r="G2303" s="6" t="s">
        <v>1583</v>
      </c>
    </row>
    <row r="2304" spans="1:7" s="28" customFormat="1" x14ac:dyDescent="0.25">
      <c r="A2304" s="3" t="s">
        <v>245</v>
      </c>
      <c r="B2304" s="6" t="s">
        <v>1639</v>
      </c>
      <c r="C2304" s="6" t="s">
        <v>1095</v>
      </c>
      <c r="D2304" s="6" t="s">
        <v>347</v>
      </c>
      <c r="E2304" s="6" t="s">
        <v>805</v>
      </c>
      <c r="F2304" s="3">
        <v>1977</v>
      </c>
      <c r="G2304" s="6" t="s">
        <v>1640</v>
      </c>
    </row>
    <row r="2305" spans="1:7" s="28" customFormat="1" x14ac:dyDescent="0.25">
      <c r="A2305" s="3" t="s">
        <v>52</v>
      </c>
      <c r="B2305" s="6" t="s">
        <v>1667</v>
      </c>
      <c r="C2305" s="6" t="s">
        <v>1345</v>
      </c>
      <c r="D2305" s="6" t="s">
        <v>1668</v>
      </c>
      <c r="E2305" s="6" t="s">
        <v>805</v>
      </c>
      <c r="F2305" s="3">
        <v>1978</v>
      </c>
      <c r="G2305" s="6" t="s">
        <v>1669</v>
      </c>
    </row>
    <row r="2306" spans="1:7" s="28" customFormat="1" x14ac:dyDescent="0.25">
      <c r="A2306" s="3" t="s">
        <v>52</v>
      </c>
      <c r="B2306" s="6" t="s">
        <v>1730</v>
      </c>
      <c r="C2306" s="6" t="s">
        <v>171</v>
      </c>
      <c r="D2306" s="6" t="s">
        <v>882</v>
      </c>
      <c r="E2306" s="6" t="s">
        <v>805</v>
      </c>
      <c r="F2306" s="3">
        <v>1978</v>
      </c>
      <c r="G2306" s="6" t="s">
        <v>1731</v>
      </c>
    </row>
    <row r="2307" spans="1:7" s="28" customFormat="1" x14ac:dyDescent="0.25">
      <c r="A2307" s="3" t="s">
        <v>52</v>
      </c>
      <c r="B2307" s="6" t="s">
        <v>548</v>
      </c>
      <c r="C2307" s="6" t="s">
        <v>239</v>
      </c>
      <c r="D2307" s="6" t="s">
        <v>655</v>
      </c>
      <c r="E2307" s="6" t="s">
        <v>805</v>
      </c>
      <c r="F2307" s="3">
        <v>1979</v>
      </c>
      <c r="G2307" s="6" t="s">
        <v>1790</v>
      </c>
    </row>
    <row r="2308" spans="1:7" s="28" customFormat="1" x14ac:dyDescent="0.25">
      <c r="A2308" s="3" t="s">
        <v>52</v>
      </c>
      <c r="B2308" s="6" t="s">
        <v>2039</v>
      </c>
      <c r="C2308" s="11" t="s">
        <v>812</v>
      </c>
      <c r="D2308" s="11" t="s">
        <v>209</v>
      </c>
      <c r="E2308" s="11" t="s">
        <v>805</v>
      </c>
      <c r="F2308" s="3">
        <v>1981</v>
      </c>
      <c r="G2308" s="6" t="s">
        <v>2040</v>
      </c>
    </row>
    <row r="2309" spans="1:7" s="28" customFormat="1" x14ac:dyDescent="0.25">
      <c r="A2309" s="3" t="s">
        <v>52</v>
      </c>
      <c r="B2309" s="6" t="s">
        <v>2149</v>
      </c>
      <c r="C2309" s="6" t="s">
        <v>2150</v>
      </c>
      <c r="D2309" s="6" t="s">
        <v>1911</v>
      </c>
      <c r="E2309" s="6" t="s">
        <v>805</v>
      </c>
      <c r="F2309" s="3">
        <v>1982</v>
      </c>
      <c r="G2309" s="6" t="s">
        <v>2151</v>
      </c>
    </row>
    <row r="2310" spans="1:7" s="28" customFormat="1" x14ac:dyDescent="0.25">
      <c r="A2310" s="3" t="s">
        <v>245</v>
      </c>
      <c r="B2310" s="18" t="s">
        <v>1324</v>
      </c>
      <c r="C2310" s="22" t="s">
        <v>924</v>
      </c>
      <c r="D2310" s="22" t="s">
        <v>21</v>
      </c>
      <c r="E2310" s="22" t="s">
        <v>805</v>
      </c>
      <c r="F2310" s="3">
        <v>1983</v>
      </c>
      <c r="G2310" s="6" t="s">
        <v>2314</v>
      </c>
    </row>
    <row r="2311" spans="1:7" s="28" customFormat="1" x14ac:dyDescent="0.25">
      <c r="A2311" s="3" t="s">
        <v>245</v>
      </c>
      <c r="B2311" s="22" t="s">
        <v>2491</v>
      </c>
      <c r="C2311" s="22" t="s">
        <v>2492</v>
      </c>
      <c r="D2311" s="18"/>
      <c r="E2311" s="18" t="s">
        <v>805</v>
      </c>
      <c r="F2311" s="3">
        <v>1985</v>
      </c>
      <c r="G2311" s="6" t="s">
        <v>2493</v>
      </c>
    </row>
    <row r="2312" spans="1:7" s="28" customFormat="1" x14ac:dyDescent="0.25">
      <c r="A2312" s="3" t="s">
        <v>245</v>
      </c>
      <c r="B2312" s="6" t="s">
        <v>3128</v>
      </c>
      <c r="C2312" s="6" t="s">
        <v>66</v>
      </c>
      <c r="D2312" s="6" t="s">
        <v>882</v>
      </c>
      <c r="E2312" s="6" t="s">
        <v>805</v>
      </c>
      <c r="F2312" s="3">
        <v>1993</v>
      </c>
    </row>
    <row r="2313" spans="1:7" s="28" customFormat="1" x14ac:dyDescent="0.25">
      <c r="A2313" s="3" t="s">
        <v>52</v>
      </c>
      <c r="B2313" s="6" t="s">
        <v>3446</v>
      </c>
      <c r="C2313" s="6" t="s">
        <v>2414</v>
      </c>
      <c r="D2313" s="6" t="s">
        <v>101</v>
      </c>
      <c r="E2313" s="6" t="s">
        <v>805</v>
      </c>
      <c r="F2313" s="3">
        <v>1997</v>
      </c>
      <c r="G2313" s="6" t="s">
        <v>3447</v>
      </c>
    </row>
    <row r="2314" spans="1:7" s="28" customFormat="1" x14ac:dyDescent="0.25">
      <c r="A2314" s="3" t="s">
        <v>245</v>
      </c>
      <c r="B2314" s="6" t="s">
        <v>243</v>
      </c>
      <c r="C2314" s="6" t="s">
        <v>183</v>
      </c>
      <c r="D2314" s="6" t="s">
        <v>553</v>
      </c>
      <c r="E2314" s="6" t="s">
        <v>805</v>
      </c>
      <c r="F2314" s="3">
        <v>1999</v>
      </c>
      <c r="G2314" s="6" t="s">
        <v>3646</v>
      </c>
    </row>
    <row r="2315" spans="1:7" s="28" customFormat="1" x14ac:dyDescent="0.25">
      <c r="A2315" s="3"/>
      <c r="B2315" s="6"/>
      <c r="C2315" s="6"/>
      <c r="D2315" s="6"/>
      <c r="E2315" s="6"/>
      <c r="F2315" s="3"/>
      <c r="G2315" s="6"/>
    </row>
    <row r="2316" spans="1:7" s="28" customFormat="1" x14ac:dyDescent="0.25">
      <c r="A2316" s="3" t="s">
        <v>245</v>
      </c>
      <c r="B2316" s="6" t="s">
        <v>907</v>
      </c>
      <c r="C2316" s="6" t="s">
        <v>77</v>
      </c>
      <c r="D2316" s="6" t="s">
        <v>165</v>
      </c>
      <c r="E2316" s="6" t="s">
        <v>908</v>
      </c>
      <c r="F2316" s="3">
        <v>1965</v>
      </c>
      <c r="G2316" s="6" t="s">
        <v>909</v>
      </c>
    </row>
    <row r="2317" spans="1:7" s="28" customFormat="1" x14ac:dyDescent="0.25">
      <c r="A2317" s="3"/>
      <c r="B2317" s="6"/>
      <c r="C2317" s="6"/>
      <c r="D2317" s="6"/>
      <c r="E2317" s="6"/>
      <c r="F2317" s="3"/>
      <c r="G2317" s="6"/>
    </row>
    <row r="2318" spans="1:7" s="28" customFormat="1" x14ac:dyDescent="0.25">
      <c r="A2318" s="3" t="s">
        <v>52</v>
      </c>
      <c r="B2318" s="6" t="s">
        <v>1365</v>
      </c>
      <c r="C2318" s="6" t="s">
        <v>24</v>
      </c>
      <c r="D2318" s="6" t="s">
        <v>1366</v>
      </c>
      <c r="E2318" s="6" t="s">
        <v>1367</v>
      </c>
      <c r="F2318" s="3">
        <v>1974</v>
      </c>
      <c r="G2318" s="6" t="s">
        <v>1368</v>
      </c>
    </row>
    <row r="2319" spans="1:7" s="28" customFormat="1" x14ac:dyDescent="0.25">
      <c r="A2319" s="3" t="s">
        <v>52</v>
      </c>
      <c r="B2319" s="6" t="s">
        <v>1445</v>
      </c>
      <c r="C2319" s="6" t="s">
        <v>239</v>
      </c>
      <c r="D2319" s="6" t="s">
        <v>377</v>
      </c>
      <c r="E2319" s="6" t="s">
        <v>1367</v>
      </c>
      <c r="F2319" s="3">
        <v>1975</v>
      </c>
      <c r="G2319" s="6" t="s">
        <v>1446</v>
      </c>
    </row>
    <row r="2320" spans="1:7" s="28" customFormat="1" x14ac:dyDescent="0.25">
      <c r="A2320" s="3" t="s">
        <v>52</v>
      </c>
      <c r="B2320" s="6" t="s">
        <v>1670</v>
      </c>
      <c r="C2320" s="6" t="s">
        <v>109</v>
      </c>
      <c r="D2320" s="6" t="s">
        <v>961</v>
      </c>
      <c r="E2320" s="6" t="s">
        <v>1367</v>
      </c>
      <c r="F2320" s="3">
        <v>1978</v>
      </c>
      <c r="G2320" s="6" t="s">
        <v>1671</v>
      </c>
    </row>
    <row r="2321" spans="1:47" s="28" customFormat="1" x14ac:dyDescent="0.25">
      <c r="A2321" s="3"/>
      <c r="B2321" s="6"/>
      <c r="C2321" s="6"/>
      <c r="D2321" s="6"/>
      <c r="E2321" s="6"/>
      <c r="F2321" s="3"/>
      <c r="G2321" s="6"/>
    </row>
    <row r="2322" spans="1:47" s="28" customFormat="1" x14ac:dyDescent="0.25">
      <c r="A2322" s="3" t="s">
        <v>52</v>
      </c>
      <c r="B2322" s="22" t="s">
        <v>2354</v>
      </c>
      <c r="C2322" s="22" t="s">
        <v>2355</v>
      </c>
      <c r="D2322" s="18"/>
      <c r="E2322" s="18" t="s">
        <v>293</v>
      </c>
      <c r="F2322" s="3">
        <v>1984</v>
      </c>
      <c r="G2322" s="6" t="s">
        <v>2356</v>
      </c>
    </row>
    <row r="2323" spans="1:47" s="28" customFormat="1" x14ac:dyDescent="0.25">
      <c r="A2323" s="3" t="s">
        <v>52</v>
      </c>
      <c r="B2323" s="18" t="s">
        <v>2535</v>
      </c>
      <c r="C2323" s="22" t="s">
        <v>1314</v>
      </c>
      <c r="D2323" s="22" t="s">
        <v>2116</v>
      </c>
      <c r="E2323" s="22" t="s">
        <v>293</v>
      </c>
      <c r="F2323" s="3">
        <v>1986</v>
      </c>
      <c r="G2323" s="6" t="s">
        <v>2536</v>
      </c>
    </row>
    <row r="2324" spans="1:47" s="28" customFormat="1" x14ac:dyDescent="0.25">
      <c r="A2324" s="3" t="s">
        <v>52</v>
      </c>
      <c r="B2324" s="18" t="s">
        <v>184</v>
      </c>
      <c r="C2324" s="22" t="s">
        <v>409</v>
      </c>
      <c r="D2324" s="22" t="s">
        <v>774</v>
      </c>
      <c r="E2324" s="22" t="s">
        <v>293</v>
      </c>
      <c r="F2324" s="3">
        <v>1987</v>
      </c>
      <c r="G2324" s="6" t="s">
        <v>2631</v>
      </c>
    </row>
    <row r="2325" spans="1:47" s="28" customFormat="1" x14ac:dyDescent="0.25">
      <c r="A2325" s="3" t="s">
        <v>52</v>
      </c>
      <c r="B2325" s="22" t="s">
        <v>973</v>
      </c>
      <c r="C2325" s="22" t="s">
        <v>2639</v>
      </c>
      <c r="D2325" s="22" t="s">
        <v>463</v>
      </c>
      <c r="E2325" s="22" t="s">
        <v>293</v>
      </c>
      <c r="F2325" s="3">
        <v>1987</v>
      </c>
      <c r="G2325" s="6" t="s">
        <v>2640</v>
      </c>
    </row>
    <row r="2326" spans="1:47" x14ac:dyDescent="0.25">
      <c r="A2326" s="3" t="s">
        <v>245</v>
      </c>
      <c r="B2326" s="18" t="s">
        <v>2787</v>
      </c>
      <c r="C2326" s="22" t="s">
        <v>109</v>
      </c>
      <c r="D2326" s="22" t="s">
        <v>572</v>
      </c>
      <c r="E2326" s="22" t="s">
        <v>293</v>
      </c>
      <c r="F2326" s="3">
        <v>1989</v>
      </c>
      <c r="G2326" s="6" t="s">
        <v>2788</v>
      </c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  <c r="R2326" s="12"/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  <c r="AD2326" s="12"/>
      <c r="AE2326" s="12"/>
      <c r="AF2326" s="12"/>
      <c r="AG2326" s="12"/>
      <c r="AH2326" s="12"/>
      <c r="AI2326" s="12"/>
      <c r="AJ2326" s="12"/>
      <c r="AK2326" s="12"/>
      <c r="AL2326" s="12"/>
      <c r="AM2326" s="12"/>
      <c r="AN2326" s="12"/>
      <c r="AO2326" s="12"/>
      <c r="AP2326" s="12"/>
      <c r="AQ2326" s="12"/>
      <c r="AR2326" s="12"/>
      <c r="AS2326" s="12"/>
      <c r="AT2326" s="12"/>
      <c r="AU2326" s="12"/>
    </row>
    <row r="2327" spans="1:47" x14ac:dyDescent="0.25">
      <c r="A2327" s="3" t="s">
        <v>52</v>
      </c>
      <c r="B2327" s="18" t="s">
        <v>2855</v>
      </c>
      <c r="C2327" s="22" t="s">
        <v>151</v>
      </c>
      <c r="D2327" s="22" t="s">
        <v>520</v>
      </c>
      <c r="E2327" s="22" t="s">
        <v>293</v>
      </c>
      <c r="F2327" s="3">
        <v>1990</v>
      </c>
      <c r="G2327" s="6" t="s">
        <v>2856</v>
      </c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T2327" s="12"/>
      <c r="U2327" s="12"/>
      <c r="V2327" s="12"/>
      <c r="W2327" s="12"/>
      <c r="X2327" s="12"/>
      <c r="Y2327" s="12"/>
      <c r="Z2327" s="12"/>
      <c r="AA2327" s="12"/>
      <c r="AB2327" s="12"/>
      <c r="AC2327" s="12"/>
      <c r="AD2327" s="12"/>
      <c r="AE2327" s="12"/>
      <c r="AF2327" s="12"/>
      <c r="AG2327" s="12"/>
      <c r="AH2327" s="12"/>
      <c r="AI2327" s="12"/>
      <c r="AJ2327" s="12"/>
      <c r="AK2327" s="12"/>
      <c r="AL2327" s="12"/>
      <c r="AM2327" s="12"/>
      <c r="AN2327" s="12"/>
      <c r="AO2327" s="12"/>
      <c r="AP2327" s="12"/>
      <c r="AQ2327" s="12"/>
      <c r="AR2327" s="12"/>
      <c r="AS2327" s="12"/>
      <c r="AT2327" s="12"/>
      <c r="AU2327" s="12"/>
    </row>
    <row r="2328" spans="1:47" x14ac:dyDescent="0.25">
      <c r="A2328" s="3" t="s">
        <v>52</v>
      </c>
      <c r="B2328" s="18" t="s">
        <v>390</v>
      </c>
      <c r="C2328" s="22" t="s">
        <v>2882</v>
      </c>
      <c r="D2328" s="22" t="s">
        <v>238</v>
      </c>
      <c r="E2328" s="22" t="s">
        <v>293</v>
      </c>
      <c r="F2328" s="3">
        <v>1991</v>
      </c>
      <c r="G2328" s="6" t="s">
        <v>2883</v>
      </c>
      <c r="H2328" s="12"/>
      <c r="I2328" s="12"/>
      <c r="J2328" s="12"/>
      <c r="K2328" s="12"/>
      <c r="L2328" s="12"/>
      <c r="M2328" s="12"/>
      <c r="N2328" s="12"/>
      <c r="O2328" s="12"/>
      <c r="P2328" s="12"/>
      <c r="Q2328" s="12"/>
      <c r="R2328" s="12"/>
      <c r="S2328" s="12"/>
      <c r="T2328" s="12"/>
      <c r="U2328" s="12"/>
      <c r="V2328" s="12"/>
      <c r="W2328" s="12"/>
      <c r="X2328" s="12"/>
      <c r="Y2328" s="12"/>
      <c r="Z2328" s="12"/>
      <c r="AA2328" s="12"/>
      <c r="AB2328" s="12"/>
      <c r="AC2328" s="12"/>
      <c r="AD2328" s="12"/>
      <c r="AE2328" s="12"/>
      <c r="AF2328" s="12"/>
      <c r="AG2328" s="12"/>
      <c r="AH2328" s="12"/>
      <c r="AI2328" s="12"/>
      <c r="AJ2328" s="12"/>
      <c r="AK2328" s="12"/>
      <c r="AL2328" s="12"/>
      <c r="AM2328" s="12"/>
      <c r="AN2328" s="12"/>
      <c r="AO2328" s="12"/>
      <c r="AP2328" s="12"/>
      <c r="AQ2328" s="12"/>
      <c r="AR2328" s="12"/>
      <c r="AS2328" s="12"/>
      <c r="AT2328" s="12"/>
      <c r="AU2328" s="12"/>
    </row>
    <row r="2329" spans="1:47" x14ac:dyDescent="0.25">
      <c r="A2329" s="3" t="s">
        <v>52</v>
      </c>
      <c r="B2329" s="18" t="s">
        <v>12</v>
      </c>
      <c r="C2329" s="22" t="s">
        <v>2134</v>
      </c>
      <c r="D2329" s="22" t="s">
        <v>463</v>
      </c>
      <c r="E2329" s="22" t="s">
        <v>293</v>
      </c>
      <c r="F2329" s="3">
        <v>1991</v>
      </c>
      <c r="G2329" s="6" t="s">
        <v>2901</v>
      </c>
      <c r="H2329" s="12"/>
      <c r="I2329" s="12"/>
      <c r="J2329" s="12"/>
      <c r="K2329" s="12"/>
      <c r="L2329" s="12"/>
      <c r="M2329" s="12"/>
      <c r="N2329" s="12"/>
      <c r="O2329" s="12"/>
      <c r="P2329" s="12"/>
      <c r="Q2329" s="12"/>
      <c r="R2329" s="12"/>
      <c r="S2329" s="12"/>
      <c r="T2329" s="12"/>
      <c r="U2329" s="12"/>
      <c r="V2329" s="12"/>
      <c r="W2329" s="12"/>
      <c r="X2329" s="12"/>
      <c r="Y2329" s="12"/>
      <c r="Z2329" s="12"/>
      <c r="AA2329" s="12"/>
      <c r="AB2329" s="12"/>
      <c r="AC2329" s="12"/>
      <c r="AD2329" s="12"/>
      <c r="AE2329" s="12"/>
      <c r="AF2329" s="12"/>
      <c r="AG2329" s="12"/>
      <c r="AH2329" s="12"/>
      <c r="AI2329" s="12"/>
      <c r="AJ2329" s="12"/>
      <c r="AK2329" s="12"/>
      <c r="AL2329" s="12"/>
      <c r="AM2329" s="12"/>
      <c r="AN2329" s="12"/>
      <c r="AO2329" s="12"/>
      <c r="AP2329" s="12"/>
      <c r="AQ2329" s="12"/>
      <c r="AR2329" s="12"/>
      <c r="AS2329" s="12"/>
      <c r="AT2329" s="12"/>
      <c r="AU2329" s="12"/>
    </row>
    <row r="2330" spans="1:47" x14ac:dyDescent="0.25">
      <c r="A2330" s="3" t="s">
        <v>245</v>
      </c>
      <c r="B2330" s="22" t="s">
        <v>3031</v>
      </c>
      <c r="C2330" s="22" t="s">
        <v>507</v>
      </c>
      <c r="D2330" s="18"/>
      <c r="E2330" s="18" t="s">
        <v>293</v>
      </c>
      <c r="F2330" s="3">
        <v>1992</v>
      </c>
      <c r="G2330" s="6" t="s">
        <v>3032</v>
      </c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T2330" s="12"/>
      <c r="U2330" s="12"/>
      <c r="V2330" s="12"/>
      <c r="W2330" s="12"/>
      <c r="X2330" s="12"/>
      <c r="Y2330" s="12"/>
      <c r="Z2330" s="12"/>
      <c r="AA2330" s="12"/>
      <c r="AB2330" s="12"/>
      <c r="AC2330" s="12"/>
      <c r="AD2330" s="12"/>
      <c r="AE2330" s="12"/>
      <c r="AF2330" s="12"/>
      <c r="AG2330" s="12"/>
      <c r="AH2330" s="12"/>
      <c r="AI2330" s="12"/>
      <c r="AJ2330" s="12"/>
      <c r="AK2330" s="12"/>
      <c r="AL2330" s="12"/>
      <c r="AM2330" s="12"/>
      <c r="AN2330" s="12"/>
      <c r="AO2330" s="12"/>
      <c r="AP2330" s="12"/>
      <c r="AQ2330" s="12"/>
      <c r="AR2330" s="12"/>
      <c r="AS2330" s="12"/>
      <c r="AT2330" s="12"/>
      <c r="AU2330" s="12"/>
    </row>
    <row r="2331" spans="1:47" x14ac:dyDescent="0.25">
      <c r="A2331" s="3" t="s">
        <v>52</v>
      </c>
      <c r="B2331" s="6" t="s">
        <v>3045</v>
      </c>
      <c r="C2331" s="6" t="s">
        <v>3046</v>
      </c>
      <c r="D2331" s="6"/>
      <c r="E2331" s="6" t="s">
        <v>293</v>
      </c>
      <c r="F2331" s="3">
        <v>1993</v>
      </c>
      <c r="G2331" s="6" t="s">
        <v>3047</v>
      </c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2"/>
      <c r="Z2331" s="12"/>
      <c r="AA2331" s="12"/>
      <c r="AB2331" s="12"/>
      <c r="AC2331" s="12"/>
      <c r="AD2331" s="12"/>
      <c r="AE2331" s="12"/>
      <c r="AF2331" s="12"/>
      <c r="AG2331" s="12"/>
      <c r="AH2331" s="12"/>
      <c r="AI2331" s="12"/>
      <c r="AJ2331" s="12"/>
      <c r="AK2331" s="12"/>
      <c r="AL2331" s="12"/>
      <c r="AM2331" s="12"/>
      <c r="AN2331" s="12"/>
      <c r="AO2331" s="12"/>
      <c r="AP2331" s="12"/>
      <c r="AQ2331" s="12"/>
      <c r="AR2331" s="12"/>
      <c r="AS2331" s="12"/>
      <c r="AT2331" s="12"/>
      <c r="AU2331" s="12"/>
    </row>
    <row r="2332" spans="1:47" x14ac:dyDescent="0.25">
      <c r="A2332" s="3" t="s">
        <v>52</v>
      </c>
      <c r="B2332" s="6" t="s">
        <v>550</v>
      </c>
      <c r="C2332" s="6" t="s">
        <v>2131</v>
      </c>
      <c r="D2332" s="6" t="s">
        <v>1509</v>
      </c>
      <c r="E2332" s="6" t="s">
        <v>293</v>
      </c>
      <c r="F2332" s="3">
        <v>1993</v>
      </c>
      <c r="G2332" s="6" t="s">
        <v>3057</v>
      </c>
      <c r="H2332" s="12"/>
      <c r="I2332" s="12"/>
      <c r="J2332" s="12"/>
      <c r="K2332" s="12"/>
      <c r="L2332" s="12"/>
      <c r="M2332" s="12"/>
      <c r="N2332" s="12"/>
      <c r="O2332" s="12"/>
      <c r="P2332" s="12"/>
      <c r="Q2332" s="12"/>
      <c r="R2332" s="12"/>
      <c r="S2332" s="12"/>
      <c r="T2332" s="12"/>
      <c r="U2332" s="12"/>
      <c r="V2332" s="12"/>
      <c r="W2332" s="12"/>
      <c r="X2332" s="12"/>
      <c r="Y2332" s="12"/>
      <c r="Z2332" s="12"/>
      <c r="AA2332" s="12"/>
      <c r="AB2332" s="12"/>
      <c r="AC2332" s="12"/>
      <c r="AD2332" s="12"/>
      <c r="AE2332" s="12"/>
      <c r="AF2332" s="12"/>
      <c r="AG2332" s="12"/>
      <c r="AH2332" s="12"/>
      <c r="AI2332" s="12"/>
      <c r="AJ2332" s="12"/>
      <c r="AK2332" s="12"/>
      <c r="AL2332" s="12"/>
      <c r="AM2332" s="12"/>
      <c r="AN2332" s="12"/>
      <c r="AO2332" s="12"/>
      <c r="AP2332" s="12"/>
      <c r="AQ2332" s="12"/>
      <c r="AR2332" s="12"/>
      <c r="AS2332" s="12"/>
      <c r="AT2332" s="12"/>
      <c r="AU2332" s="12"/>
    </row>
    <row r="2333" spans="1:47" x14ac:dyDescent="0.25">
      <c r="A2333" s="3" t="s">
        <v>52</v>
      </c>
      <c r="B2333" s="6" t="s">
        <v>3066</v>
      </c>
      <c r="C2333" s="6" t="s">
        <v>3067</v>
      </c>
      <c r="D2333" s="6" t="s">
        <v>1509</v>
      </c>
      <c r="E2333" s="6" t="s">
        <v>293</v>
      </c>
      <c r="F2333" s="3">
        <v>1993</v>
      </c>
      <c r="G2333" s="6" t="s">
        <v>3068</v>
      </c>
      <c r="H2333" s="12"/>
      <c r="I2333" s="12"/>
      <c r="J2333" s="12"/>
      <c r="K2333" s="12"/>
      <c r="L2333" s="12"/>
      <c r="M2333" s="12"/>
      <c r="N2333" s="12"/>
      <c r="O2333" s="12"/>
      <c r="P2333" s="12"/>
      <c r="Q2333" s="12"/>
      <c r="R2333" s="12"/>
      <c r="S2333" s="12"/>
      <c r="T2333" s="12"/>
      <c r="U2333" s="12"/>
      <c r="V2333" s="12"/>
      <c r="W2333" s="12"/>
      <c r="X2333" s="12"/>
      <c r="Y2333" s="12"/>
      <c r="Z2333" s="12"/>
      <c r="AA2333" s="12"/>
      <c r="AB2333" s="12"/>
      <c r="AC2333" s="12"/>
      <c r="AD2333" s="12"/>
      <c r="AE2333" s="12"/>
      <c r="AF2333" s="12"/>
      <c r="AG2333" s="12"/>
      <c r="AH2333" s="12"/>
      <c r="AI2333" s="12"/>
      <c r="AJ2333" s="12"/>
      <c r="AK2333" s="12"/>
      <c r="AL2333" s="12"/>
      <c r="AM2333" s="12"/>
      <c r="AN2333" s="12"/>
      <c r="AO2333" s="12"/>
      <c r="AP2333" s="12"/>
      <c r="AQ2333" s="12"/>
      <c r="AR2333" s="12"/>
      <c r="AS2333" s="12"/>
      <c r="AT2333" s="12"/>
      <c r="AU2333" s="12"/>
    </row>
    <row r="2334" spans="1:47" x14ac:dyDescent="0.25">
      <c r="A2334" s="3" t="s">
        <v>52</v>
      </c>
      <c r="B2334" s="6" t="s">
        <v>3088</v>
      </c>
      <c r="C2334" s="6" t="s">
        <v>3089</v>
      </c>
      <c r="D2334" s="6" t="s">
        <v>882</v>
      </c>
      <c r="E2334" s="6" t="s">
        <v>293</v>
      </c>
      <c r="F2334" s="3">
        <v>1993</v>
      </c>
      <c r="G2334" s="6" t="s">
        <v>3090</v>
      </c>
      <c r="H2334" s="12"/>
      <c r="I2334" s="12"/>
      <c r="J2334" s="12"/>
      <c r="K2334" s="12"/>
      <c r="L2334" s="12"/>
      <c r="M2334" s="12"/>
      <c r="N2334" s="12"/>
      <c r="O2334" s="12"/>
      <c r="P2334" s="12"/>
      <c r="Q2334" s="12"/>
      <c r="R2334" s="12"/>
      <c r="S2334" s="12"/>
      <c r="T2334" s="12"/>
      <c r="U2334" s="12"/>
      <c r="V2334" s="12"/>
      <c r="W2334" s="12"/>
      <c r="X2334" s="12"/>
      <c r="Y2334" s="12"/>
      <c r="Z2334" s="12"/>
      <c r="AA2334" s="12"/>
      <c r="AB2334" s="12"/>
      <c r="AC2334" s="12"/>
      <c r="AD2334" s="12"/>
      <c r="AE2334" s="12"/>
      <c r="AF2334" s="12"/>
      <c r="AG2334" s="12"/>
      <c r="AH2334" s="12"/>
      <c r="AI2334" s="12"/>
      <c r="AJ2334" s="12"/>
      <c r="AK2334" s="12"/>
      <c r="AL2334" s="12"/>
      <c r="AM2334" s="12"/>
      <c r="AN2334" s="12"/>
      <c r="AO2334" s="12"/>
      <c r="AP2334" s="12"/>
      <c r="AQ2334" s="12"/>
      <c r="AR2334" s="12"/>
      <c r="AS2334" s="12"/>
      <c r="AT2334" s="12"/>
      <c r="AU2334" s="12"/>
    </row>
    <row r="2335" spans="1:47" x14ac:dyDescent="0.25">
      <c r="A2335" s="3" t="s">
        <v>52</v>
      </c>
      <c r="B2335" s="6" t="s">
        <v>3093</v>
      </c>
      <c r="C2335" s="6" t="s">
        <v>3094</v>
      </c>
      <c r="D2335" s="6" t="s">
        <v>882</v>
      </c>
      <c r="E2335" s="6" t="s">
        <v>293</v>
      </c>
      <c r="F2335" s="3">
        <v>1993</v>
      </c>
      <c r="G2335" s="6" t="s">
        <v>3095</v>
      </c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  <c r="R2335" s="12"/>
      <c r="S2335" s="12"/>
      <c r="T2335" s="12"/>
      <c r="U2335" s="12"/>
      <c r="V2335" s="12"/>
      <c r="W2335" s="12"/>
      <c r="X2335" s="12"/>
      <c r="Y2335" s="12"/>
      <c r="Z2335" s="12"/>
      <c r="AA2335" s="12"/>
      <c r="AB2335" s="12"/>
      <c r="AC2335" s="12"/>
      <c r="AD2335" s="12"/>
      <c r="AE2335" s="12"/>
      <c r="AF2335" s="12"/>
      <c r="AG2335" s="12"/>
      <c r="AH2335" s="12"/>
      <c r="AI2335" s="12"/>
      <c r="AJ2335" s="12"/>
      <c r="AK2335" s="12"/>
      <c r="AL2335" s="12"/>
      <c r="AM2335" s="12"/>
      <c r="AN2335" s="12"/>
      <c r="AO2335" s="12"/>
      <c r="AP2335" s="12"/>
      <c r="AQ2335" s="12"/>
      <c r="AR2335" s="12"/>
      <c r="AS2335" s="12"/>
      <c r="AT2335" s="12"/>
      <c r="AU2335" s="12"/>
    </row>
    <row r="2336" spans="1:47" x14ac:dyDescent="0.25">
      <c r="A2336" s="3" t="s">
        <v>52</v>
      </c>
      <c r="B2336" s="6" t="s">
        <v>3111</v>
      </c>
      <c r="C2336" s="6" t="s">
        <v>3112</v>
      </c>
      <c r="D2336" s="6" t="s">
        <v>1509</v>
      </c>
      <c r="E2336" s="6" t="s">
        <v>293</v>
      </c>
      <c r="F2336" s="3">
        <v>1993</v>
      </c>
      <c r="G2336" s="6" t="s">
        <v>3113</v>
      </c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</row>
    <row r="2337" spans="1:47" x14ac:dyDescent="0.25">
      <c r="A2337" s="3" t="s">
        <v>52</v>
      </c>
      <c r="B2337" s="6" t="s">
        <v>3114</v>
      </c>
      <c r="C2337" s="6" t="s">
        <v>3115</v>
      </c>
      <c r="D2337" s="6" t="s">
        <v>3116</v>
      </c>
      <c r="E2337" s="6" t="s">
        <v>293</v>
      </c>
      <c r="F2337" s="3">
        <v>1993</v>
      </c>
      <c r="G2337" s="6" t="s">
        <v>3117</v>
      </c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  <c r="U2337" s="12"/>
      <c r="V2337" s="12"/>
      <c r="W2337" s="12"/>
      <c r="X2337" s="12"/>
      <c r="Y2337" s="12"/>
      <c r="Z2337" s="12"/>
      <c r="AA2337" s="12"/>
      <c r="AB2337" s="12"/>
      <c r="AC2337" s="12"/>
      <c r="AD2337" s="12"/>
      <c r="AE2337" s="12"/>
      <c r="AF2337" s="12"/>
      <c r="AG2337" s="12"/>
      <c r="AH2337" s="12"/>
      <c r="AI2337" s="12"/>
      <c r="AJ2337" s="12"/>
      <c r="AK2337" s="12"/>
      <c r="AL2337" s="12"/>
      <c r="AM2337" s="12"/>
      <c r="AN2337" s="12"/>
      <c r="AO2337" s="12"/>
      <c r="AP2337" s="12"/>
      <c r="AQ2337" s="12"/>
      <c r="AR2337" s="12"/>
      <c r="AS2337" s="12"/>
      <c r="AT2337" s="12"/>
      <c r="AU2337" s="12"/>
    </row>
    <row r="2338" spans="1:47" x14ac:dyDescent="0.25">
      <c r="A2338" s="3" t="s">
        <v>245</v>
      </c>
      <c r="B2338" s="6" t="s">
        <v>347</v>
      </c>
      <c r="C2338" s="6" t="s">
        <v>3142</v>
      </c>
      <c r="D2338" s="6"/>
      <c r="E2338" s="6" t="s">
        <v>293</v>
      </c>
      <c r="F2338" s="3">
        <v>1993</v>
      </c>
      <c r="G2338" s="6" t="s">
        <v>3143</v>
      </c>
    </row>
    <row r="2339" spans="1:47" x14ac:dyDescent="0.25">
      <c r="A2339" s="3" t="s">
        <v>52</v>
      </c>
      <c r="B2339" s="6" t="s">
        <v>106</v>
      </c>
      <c r="C2339" s="6" t="s">
        <v>3269</v>
      </c>
      <c r="D2339" s="6" t="s">
        <v>3270</v>
      </c>
      <c r="E2339" s="6" t="s">
        <v>293</v>
      </c>
      <c r="F2339" s="3">
        <v>1995</v>
      </c>
      <c r="G2339" s="6" t="s">
        <v>3271</v>
      </c>
      <c r="H2339" s="12"/>
      <c r="I2339" s="12"/>
      <c r="J2339" s="12"/>
      <c r="K2339" s="12"/>
      <c r="L2339" s="12"/>
      <c r="M2339" s="12"/>
      <c r="N2339" s="12"/>
      <c r="O2339" s="12"/>
      <c r="P2339" s="12"/>
      <c r="Q2339" s="12"/>
      <c r="R2339" s="12"/>
      <c r="S2339" s="12"/>
      <c r="T2339" s="12"/>
      <c r="U2339" s="12"/>
      <c r="V2339" s="12"/>
      <c r="W2339" s="12"/>
      <c r="X2339" s="12"/>
      <c r="Y2339" s="12"/>
      <c r="Z2339" s="12"/>
      <c r="AA2339" s="12"/>
      <c r="AB2339" s="12"/>
      <c r="AC2339" s="12"/>
      <c r="AD2339" s="12"/>
      <c r="AE2339" s="12"/>
      <c r="AF2339" s="12"/>
      <c r="AG2339" s="12"/>
      <c r="AH2339" s="12"/>
      <c r="AI2339" s="12"/>
      <c r="AJ2339" s="12"/>
      <c r="AK2339" s="12"/>
      <c r="AL2339" s="12"/>
      <c r="AM2339" s="12"/>
      <c r="AN2339" s="12"/>
      <c r="AO2339" s="12"/>
      <c r="AP2339" s="12"/>
      <c r="AQ2339" s="12"/>
      <c r="AR2339" s="12"/>
      <c r="AS2339" s="12"/>
      <c r="AT2339" s="12"/>
      <c r="AU2339" s="12"/>
    </row>
    <row r="2340" spans="1:47" x14ac:dyDescent="0.25">
      <c r="A2340" s="3" t="s">
        <v>52</v>
      </c>
      <c r="B2340" s="6" t="s">
        <v>3277</v>
      </c>
      <c r="C2340" s="6" t="s">
        <v>3112</v>
      </c>
      <c r="D2340" s="6" t="s">
        <v>882</v>
      </c>
      <c r="E2340" s="6" t="s">
        <v>293</v>
      </c>
      <c r="F2340" s="3">
        <v>1995</v>
      </c>
      <c r="G2340" s="6" t="s">
        <v>3278</v>
      </c>
      <c r="H2340" s="12"/>
      <c r="I2340" s="12"/>
      <c r="J2340" s="12"/>
      <c r="K2340" s="12"/>
      <c r="L2340" s="12"/>
      <c r="M2340" s="12"/>
      <c r="N2340" s="12"/>
      <c r="O2340" s="12"/>
      <c r="P2340" s="12"/>
      <c r="Q2340" s="12"/>
      <c r="R2340" s="12"/>
      <c r="S2340" s="12"/>
      <c r="T2340" s="12"/>
      <c r="U2340" s="12"/>
      <c r="V2340" s="12"/>
      <c r="W2340" s="12"/>
      <c r="X2340" s="12"/>
      <c r="Y2340" s="12"/>
      <c r="Z2340" s="12"/>
      <c r="AA2340" s="12"/>
      <c r="AB2340" s="12"/>
      <c r="AC2340" s="12"/>
      <c r="AD2340" s="12"/>
      <c r="AE2340" s="12"/>
      <c r="AF2340" s="12"/>
      <c r="AG2340" s="12"/>
      <c r="AH2340" s="12"/>
      <c r="AI2340" s="12"/>
      <c r="AJ2340" s="12"/>
      <c r="AK2340" s="12"/>
      <c r="AL2340" s="12"/>
      <c r="AM2340" s="12"/>
      <c r="AN2340" s="12"/>
      <c r="AO2340" s="12"/>
      <c r="AP2340" s="12"/>
      <c r="AQ2340" s="12"/>
      <c r="AR2340" s="12"/>
      <c r="AS2340" s="12"/>
      <c r="AT2340" s="12"/>
      <c r="AU2340" s="12"/>
    </row>
    <row r="2341" spans="1:47" x14ac:dyDescent="0.25">
      <c r="A2341" s="3" t="s">
        <v>52</v>
      </c>
      <c r="B2341" s="6" t="s">
        <v>3326</v>
      </c>
      <c r="C2341" s="6" t="s">
        <v>3327</v>
      </c>
      <c r="D2341" s="6" t="s">
        <v>350</v>
      </c>
      <c r="E2341" s="6" t="s">
        <v>293</v>
      </c>
      <c r="F2341" s="3">
        <v>1995</v>
      </c>
      <c r="G2341" s="6" t="s">
        <v>3328</v>
      </c>
      <c r="H2341" s="12"/>
      <c r="I2341" s="12"/>
      <c r="J2341" s="12"/>
      <c r="K2341" s="12"/>
      <c r="L2341" s="12"/>
      <c r="M2341" s="12"/>
      <c r="N2341" s="12"/>
      <c r="O2341" s="12"/>
      <c r="P2341" s="12"/>
      <c r="Q2341" s="12"/>
      <c r="R2341" s="12"/>
      <c r="S2341" s="12"/>
      <c r="T2341" s="12"/>
      <c r="U2341" s="12"/>
      <c r="V2341" s="12"/>
      <c r="W2341" s="12"/>
      <c r="X2341" s="12"/>
      <c r="Y2341" s="12"/>
      <c r="Z2341" s="12"/>
      <c r="AA2341" s="12"/>
      <c r="AB2341" s="12"/>
      <c r="AC2341" s="12"/>
      <c r="AD2341" s="12"/>
      <c r="AE2341" s="12"/>
      <c r="AF2341" s="12"/>
      <c r="AG2341" s="12"/>
      <c r="AH2341" s="12"/>
      <c r="AI2341" s="12"/>
      <c r="AJ2341" s="12"/>
      <c r="AK2341" s="12"/>
      <c r="AL2341" s="12"/>
      <c r="AM2341" s="12"/>
      <c r="AN2341" s="12"/>
      <c r="AO2341" s="12"/>
      <c r="AP2341" s="12"/>
      <c r="AQ2341" s="12"/>
      <c r="AR2341" s="12"/>
      <c r="AS2341" s="12"/>
      <c r="AT2341" s="12"/>
      <c r="AU2341" s="12"/>
    </row>
    <row r="2342" spans="1:47" x14ac:dyDescent="0.25">
      <c r="A2342" s="3" t="s">
        <v>245</v>
      </c>
      <c r="B2342" s="6" t="s">
        <v>3350</v>
      </c>
      <c r="C2342" s="6" t="s">
        <v>3351</v>
      </c>
      <c r="D2342" s="6" t="s">
        <v>882</v>
      </c>
      <c r="E2342" s="6" t="s">
        <v>293</v>
      </c>
      <c r="F2342" s="3">
        <v>1995</v>
      </c>
      <c r="G2342" s="6" t="s">
        <v>3352</v>
      </c>
      <c r="H2342" s="12"/>
      <c r="I2342" s="12"/>
      <c r="J2342" s="12"/>
      <c r="K2342" s="12"/>
      <c r="L2342" s="12"/>
      <c r="M2342" s="12"/>
      <c r="N2342" s="12"/>
      <c r="O2342" s="12"/>
      <c r="P2342" s="12"/>
      <c r="Q2342" s="12"/>
      <c r="R2342" s="12"/>
      <c r="S2342" s="12"/>
      <c r="T2342" s="12"/>
      <c r="U2342" s="12"/>
      <c r="V2342" s="12"/>
      <c r="W2342" s="12"/>
      <c r="X2342" s="12"/>
      <c r="Y2342" s="12"/>
      <c r="Z2342" s="12"/>
      <c r="AA2342" s="12"/>
      <c r="AB2342" s="12"/>
      <c r="AC2342" s="12"/>
      <c r="AD2342" s="12"/>
      <c r="AE2342" s="12"/>
      <c r="AF2342" s="12"/>
      <c r="AG2342" s="12"/>
      <c r="AH2342" s="12"/>
      <c r="AI2342" s="12"/>
      <c r="AJ2342" s="12"/>
      <c r="AK2342" s="12"/>
      <c r="AL2342" s="12"/>
      <c r="AM2342" s="12"/>
      <c r="AN2342" s="12"/>
      <c r="AO2342" s="12"/>
      <c r="AP2342" s="12"/>
      <c r="AQ2342" s="12"/>
      <c r="AR2342" s="12"/>
      <c r="AS2342" s="12"/>
      <c r="AT2342" s="12"/>
      <c r="AU2342" s="12"/>
    </row>
    <row r="2343" spans="1:47" x14ac:dyDescent="0.25">
      <c r="A2343" s="3" t="s">
        <v>52</v>
      </c>
      <c r="B2343" s="6" t="s">
        <v>2615</v>
      </c>
      <c r="C2343" s="6" t="s">
        <v>3435</v>
      </c>
      <c r="D2343" s="6" t="s">
        <v>3436</v>
      </c>
      <c r="E2343" s="6" t="s">
        <v>293</v>
      </c>
      <c r="F2343" s="3">
        <v>1997</v>
      </c>
      <c r="G2343" s="6" t="s">
        <v>3437</v>
      </c>
      <c r="H2343" s="12"/>
      <c r="I2343" s="12"/>
      <c r="J2343" s="12"/>
      <c r="K2343" s="12"/>
      <c r="L2343" s="12"/>
      <c r="M2343" s="12"/>
      <c r="N2343" s="12"/>
      <c r="O2343" s="12"/>
      <c r="P2343" s="12"/>
      <c r="Q2343" s="12"/>
      <c r="R2343" s="12"/>
      <c r="S2343" s="12"/>
      <c r="T2343" s="12"/>
      <c r="U2343" s="12"/>
      <c r="V2343" s="12"/>
      <c r="W2343" s="12"/>
      <c r="X2343" s="12"/>
      <c r="Y2343" s="12"/>
      <c r="Z2343" s="12"/>
      <c r="AA2343" s="12"/>
      <c r="AB2343" s="12"/>
      <c r="AC2343" s="12"/>
      <c r="AD2343" s="12"/>
      <c r="AE2343" s="12"/>
      <c r="AF2343" s="12"/>
      <c r="AG2343" s="12"/>
      <c r="AH2343" s="12"/>
      <c r="AI2343" s="12"/>
      <c r="AJ2343" s="12"/>
      <c r="AK2343" s="12"/>
      <c r="AL2343" s="12"/>
      <c r="AM2343" s="12"/>
      <c r="AN2343" s="12"/>
      <c r="AO2343" s="12"/>
      <c r="AP2343" s="12"/>
      <c r="AQ2343" s="12"/>
      <c r="AR2343" s="12"/>
      <c r="AS2343" s="12"/>
      <c r="AT2343" s="12"/>
      <c r="AU2343" s="12"/>
    </row>
    <row r="2344" spans="1:47" x14ac:dyDescent="0.25">
      <c r="A2344" s="3" t="s">
        <v>52</v>
      </c>
      <c r="B2344" s="6" t="s">
        <v>3470</v>
      </c>
      <c r="C2344" s="6" t="s">
        <v>3471</v>
      </c>
      <c r="D2344" s="6"/>
      <c r="E2344" s="6" t="s">
        <v>293</v>
      </c>
      <c r="F2344" s="3">
        <v>1997</v>
      </c>
      <c r="G2344" s="6" t="s">
        <v>3472</v>
      </c>
      <c r="H2344" s="12"/>
      <c r="I2344" s="12"/>
      <c r="J2344" s="12"/>
      <c r="K2344" s="12"/>
      <c r="L2344" s="12"/>
      <c r="M2344" s="12"/>
      <c r="N2344" s="12"/>
      <c r="O2344" s="12"/>
      <c r="P2344" s="12"/>
      <c r="Q2344" s="12"/>
      <c r="R2344" s="12"/>
      <c r="S2344" s="12"/>
      <c r="T2344" s="12"/>
      <c r="U2344" s="12"/>
      <c r="V2344" s="12"/>
      <c r="W2344" s="12"/>
      <c r="X2344" s="12"/>
      <c r="Y2344" s="12"/>
      <c r="Z2344" s="12"/>
      <c r="AA2344" s="12"/>
      <c r="AB2344" s="12"/>
      <c r="AC2344" s="12"/>
      <c r="AD2344" s="12"/>
      <c r="AE2344" s="12"/>
      <c r="AF2344" s="12"/>
      <c r="AG2344" s="12"/>
      <c r="AH2344" s="12"/>
      <c r="AI2344" s="12"/>
      <c r="AJ2344" s="12"/>
      <c r="AK2344" s="12"/>
      <c r="AL2344" s="12"/>
      <c r="AM2344" s="12"/>
      <c r="AN2344" s="12"/>
      <c r="AO2344" s="12"/>
      <c r="AP2344" s="12"/>
      <c r="AQ2344" s="12"/>
      <c r="AR2344" s="12"/>
      <c r="AS2344" s="12"/>
      <c r="AT2344" s="12"/>
      <c r="AU2344" s="12"/>
    </row>
    <row r="2345" spans="1:47" x14ac:dyDescent="0.25">
      <c r="A2345" s="3" t="s">
        <v>245</v>
      </c>
      <c r="B2345" s="6" t="s">
        <v>2712</v>
      </c>
      <c r="C2345" s="6" t="s">
        <v>409</v>
      </c>
      <c r="D2345" s="6" t="s">
        <v>774</v>
      </c>
      <c r="E2345" s="6" t="s">
        <v>293</v>
      </c>
      <c r="F2345" s="3">
        <v>1997</v>
      </c>
      <c r="G2345" s="6" t="s">
        <v>3483</v>
      </c>
      <c r="H2345" s="12"/>
      <c r="I2345" s="12"/>
      <c r="J2345" s="12"/>
      <c r="K2345" s="12"/>
      <c r="L2345" s="12"/>
      <c r="M2345" s="12"/>
      <c r="N2345" s="12"/>
      <c r="O2345" s="12"/>
      <c r="P2345" s="12"/>
      <c r="Q2345" s="12"/>
      <c r="R2345" s="12"/>
      <c r="S2345" s="12"/>
      <c r="T2345" s="12"/>
      <c r="U2345" s="12"/>
      <c r="V2345" s="12"/>
      <c r="W2345" s="12"/>
      <c r="X2345" s="12"/>
      <c r="Y2345" s="12"/>
      <c r="Z2345" s="12"/>
      <c r="AA2345" s="12"/>
      <c r="AB2345" s="12"/>
      <c r="AC2345" s="12"/>
      <c r="AD2345" s="12"/>
      <c r="AE2345" s="12"/>
      <c r="AF2345" s="12"/>
      <c r="AG2345" s="12"/>
      <c r="AH2345" s="12"/>
      <c r="AI2345" s="12"/>
      <c r="AJ2345" s="12"/>
      <c r="AK2345" s="12"/>
      <c r="AL2345" s="12"/>
      <c r="AM2345" s="12"/>
      <c r="AN2345" s="12"/>
      <c r="AO2345" s="12"/>
      <c r="AP2345" s="12"/>
      <c r="AQ2345" s="12"/>
      <c r="AR2345" s="12"/>
      <c r="AS2345" s="12"/>
      <c r="AT2345" s="12"/>
      <c r="AU2345" s="12"/>
    </row>
    <row r="2346" spans="1:47" x14ac:dyDescent="0.25">
      <c r="A2346" s="3" t="s">
        <v>52</v>
      </c>
      <c r="B2346" s="6" t="s">
        <v>550</v>
      </c>
      <c r="C2346" s="6" t="s">
        <v>2131</v>
      </c>
      <c r="D2346" s="6" t="s">
        <v>1509</v>
      </c>
      <c r="E2346" s="6" t="s">
        <v>293</v>
      </c>
      <c r="F2346" s="3">
        <v>1998</v>
      </c>
      <c r="G2346" s="6" t="s">
        <v>3519</v>
      </c>
      <c r="H2346" s="12"/>
      <c r="I2346" s="12"/>
      <c r="J2346" s="12"/>
      <c r="K2346" s="12"/>
      <c r="L2346" s="12"/>
      <c r="M2346" s="12"/>
      <c r="N2346" s="12"/>
      <c r="O2346" s="12"/>
      <c r="P2346" s="12"/>
      <c r="Q2346" s="12"/>
      <c r="R2346" s="12"/>
      <c r="S2346" s="12"/>
      <c r="T2346" s="12"/>
      <c r="U2346" s="12"/>
      <c r="V2346" s="12"/>
      <c r="W2346" s="12"/>
      <c r="X2346" s="12"/>
      <c r="Y2346" s="12"/>
      <c r="Z2346" s="12"/>
      <c r="AA2346" s="12"/>
      <c r="AB2346" s="12"/>
      <c r="AC2346" s="12"/>
      <c r="AD2346" s="12"/>
      <c r="AE2346" s="12"/>
      <c r="AF2346" s="12"/>
      <c r="AG2346" s="12"/>
      <c r="AH2346" s="12"/>
      <c r="AI2346" s="12"/>
      <c r="AJ2346" s="12"/>
      <c r="AK2346" s="12"/>
      <c r="AL2346" s="12"/>
      <c r="AM2346" s="12"/>
      <c r="AN2346" s="12"/>
      <c r="AO2346" s="12"/>
      <c r="AP2346" s="12"/>
      <c r="AQ2346" s="12"/>
      <c r="AR2346" s="12"/>
      <c r="AS2346" s="12"/>
      <c r="AT2346" s="12"/>
      <c r="AU2346" s="12"/>
    </row>
    <row r="2347" spans="1:47" x14ac:dyDescent="0.25">
      <c r="A2347" s="3" t="s">
        <v>52</v>
      </c>
      <c r="B2347" s="6" t="s">
        <v>3597</v>
      </c>
      <c r="C2347" s="6" t="s">
        <v>20</v>
      </c>
      <c r="D2347" s="6" t="s">
        <v>882</v>
      </c>
      <c r="E2347" s="6" t="s">
        <v>293</v>
      </c>
      <c r="F2347" s="3">
        <v>1999</v>
      </c>
      <c r="G2347" s="6" t="s">
        <v>3598</v>
      </c>
      <c r="H2347" s="12"/>
      <c r="I2347" s="12"/>
      <c r="J2347" s="12"/>
      <c r="K2347" s="12"/>
      <c r="L2347" s="12"/>
      <c r="M2347" s="12"/>
      <c r="N2347" s="12"/>
      <c r="O2347" s="12"/>
      <c r="P2347" s="12"/>
      <c r="Q2347" s="12"/>
      <c r="R2347" s="12"/>
      <c r="S2347" s="12"/>
      <c r="T2347" s="12"/>
      <c r="U2347" s="12"/>
      <c r="V2347" s="12"/>
      <c r="W2347" s="12"/>
      <c r="X2347" s="12"/>
      <c r="Y2347" s="12"/>
      <c r="Z2347" s="12"/>
      <c r="AA2347" s="12"/>
      <c r="AB2347" s="12"/>
      <c r="AC2347" s="12"/>
      <c r="AD2347" s="12"/>
      <c r="AE2347" s="12"/>
      <c r="AF2347" s="12"/>
      <c r="AG2347" s="12"/>
      <c r="AH2347" s="12"/>
      <c r="AI2347" s="12"/>
      <c r="AJ2347" s="12"/>
      <c r="AK2347" s="12"/>
      <c r="AL2347" s="12"/>
      <c r="AM2347" s="12"/>
      <c r="AN2347" s="12"/>
      <c r="AO2347" s="12"/>
      <c r="AP2347" s="12"/>
      <c r="AQ2347" s="12"/>
      <c r="AR2347" s="12"/>
      <c r="AS2347" s="12"/>
      <c r="AT2347" s="12"/>
      <c r="AU2347" s="12"/>
    </row>
    <row r="2348" spans="1:47" x14ac:dyDescent="0.25">
      <c r="A2348" s="3" t="s">
        <v>52</v>
      </c>
      <c r="B2348" s="6" t="s">
        <v>3678</v>
      </c>
      <c r="C2348" s="6" t="s">
        <v>1585</v>
      </c>
      <c r="D2348" s="6" t="s">
        <v>3679</v>
      </c>
      <c r="E2348" s="6" t="s">
        <v>293</v>
      </c>
      <c r="F2348" s="3">
        <v>2000</v>
      </c>
      <c r="G2348" s="6" t="s">
        <v>3680</v>
      </c>
      <c r="H2348" s="12"/>
      <c r="I2348" s="12"/>
      <c r="J2348" s="12"/>
      <c r="K2348" s="12"/>
      <c r="L2348" s="12"/>
      <c r="M2348" s="12"/>
      <c r="N2348" s="12"/>
      <c r="O2348" s="12"/>
      <c r="P2348" s="12"/>
      <c r="Q2348" s="12"/>
      <c r="R2348" s="12"/>
      <c r="S2348" s="12"/>
      <c r="T2348" s="12"/>
      <c r="U2348" s="12"/>
      <c r="V2348" s="12"/>
      <c r="W2348" s="12"/>
      <c r="X2348" s="12"/>
      <c r="Y2348" s="12"/>
      <c r="Z2348" s="12"/>
      <c r="AA2348" s="12"/>
      <c r="AB2348" s="12"/>
      <c r="AC2348" s="12"/>
      <c r="AD2348" s="12"/>
      <c r="AE2348" s="12"/>
      <c r="AF2348" s="12"/>
      <c r="AG2348" s="12"/>
      <c r="AH2348" s="12"/>
      <c r="AI2348" s="12"/>
      <c r="AJ2348" s="12"/>
      <c r="AK2348" s="12"/>
      <c r="AL2348" s="12"/>
      <c r="AM2348" s="12"/>
      <c r="AN2348" s="12"/>
      <c r="AO2348" s="12"/>
      <c r="AP2348" s="12"/>
      <c r="AQ2348" s="12"/>
      <c r="AR2348" s="12"/>
      <c r="AS2348" s="12"/>
      <c r="AT2348" s="12"/>
      <c r="AU2348" s="12"/>
    </row>
    <row r="2349" spans="1:47" x14ac:dyDescent="0.25">
      <c r="A2349" s="3" t="s">
        <v>52</v>
      </c>
      <c r="B2349" s="6" t="s">
        <v>3791</v>
      </c>
      <c r="C2349" s="6" t="s">
        <v>3792</v>
      </c>
      <c r="D2349" s="6" t="s">
        <v>553</v>
      </c>
      <c r="E2349" s="6" t="s">
        <v>293</v>
      </c>
      <c r="F2349" s="3">
        <v>2001</v>
      </c>
      <c r="G2349" s="6" t="s">
        <v>3793</v>
      </c>
      <c r="H2349" s="12"/>
      <c r="I2349" s="12"/>
      <c r="J2349" s="12"/>
      <c r="K2349" s="12"/>
      <c r="L2349" s="12"/>
      <c r="M2349" s="12"/>
      <c r="N2349" s="12"/>
      <c r="O2349" s="12"/>
      <c r="P2349" s="12"/>
      <c r="Q2349" s="12"/>
      <c r="R2349" s="12"/>
      <c r="S2349" s="12"/>
      <c r="T2349" s="12"/>
      <c r="U2349" s="12"/>
      <c r="V2349" s="12"/>
      <c r="W2349" s="12"/>
      <c r="X2349" s="12"/>
      <c r="Y2349" s="12"/>
      <c r="Z2349" s="12"/>
      <c r="AA2349" s="12"/>
      <c r="AB2349" s="12"/>
      <c r="AC2349" s="12"/>
      <c r="AD2349" s="12"/>
      <c r="AE2349" s="12"/>
      <c r="AF2349" s="12"/>
      <c r="AG2349" s="12"/>
      <c r="AH2349" s="12"/>
      <c r="AI2349" s="12"/>
      <c r="AJ2349" s="12"/>
      <c r="AK2349" s="12"/>
      <c r="AL2349" s="12"/>
      <c r="AM2349" s="12"/>
      <c r="AN2349" s="12"/>
      <c r="AO2349" s="12"/>
      <c r="AP2349" s="12"/>
      <c r="AQ2349" s="12"/>
      <c r="AR2349" s="12"/>
      <c r="AS2349" s="12"/>
      <c r="AT2349" s="12"/>
      <c r="AU2349" s="12"/>
    </row>
    <row r="2350" spans="1:47" x14ac:dyDescent="0.25">
      <c r="A2350" s="3" t="s">
        <v>52</v>
      </c>
      <c r="B2350" s="6" t="s">
        <v>2338</v>
      </c>
      <c r="C2350" s="6" t="s">
        <v>3692</v>
      </c>
      <c r="D2350" s="6" t="s">
        <v>487</v>
      </c>
      <c r="E2350" s="6" t="s">
        <v>293</v>
      </c>
      <c r="F2350" s="3">
        <v>2003</v>
      </c>
      <c r="G2350" s="6" t="s">
        <v>4000</v>
      </c>
      <c r="H2350" s="12"/>
      <c r="I2350" s="12"/>
      <c r="J2350" s="12"/>
      <c r="K2350" s="12"/>
      <c r="L2350" s="12"/>
      <c r="M2350" s="12"/>
      <c r="N2350" s="12"/>
      <c r="O2350" s="12"/>
      <c r="P2350" s="12"/>
      <c r="Q2350" s="12"/>
      <c r="R2350" s="12"/>
      <c r="S2350" s="12"/>
      <c r="T2350" s="12"/>
      <c r="U2350" s="12"/>
      <c r="V2350" s="12"/>
      <c r="W2350" s="12"/>
      <c r="X2350" s="12"/>
      <c r="Y2350" s="12"/>
      <c r="Z2350" s="12"/>
      <c r="AA2350" s="12"/>
      <c r="AB2350" s="12"/>
      <c r="AC2350" s="12"/>
      <c r="AD2350" s="12"/>
      <c r="AE2350" s="12"/>
      <c r="AF2350" s="12"/>
      <c r="AG2350" s="12"/>
      <c r="AH2350" s="12"/>
      <c r="AI2350" s="12"/>
      <c r="AJ2350" s="12"/>
      <c r="AK2350" s="12"/>
      <c r="AL2350" s="12"/>
      <c r="AM2350" s="12"/>
      <c r="AN2350" s="12"/>
      <c r="AO2350" s="12"/>
      <c r="AP2350" s="12"/>
      <c r="AQ2350" s="12"/>
      <c r="AR2350" s="12"/>
      <c r="AS2350" s="12"/>
      <c r="AT2350" s="12"/>
      <c r="AU2350" s="12"/>
    </row>
    <row r="2351" spans="1:47" x14ac:dyDescent="0.25">
      <c r="A2351" s="3" t="s">
        <v>52</v>
      </c>
      <c r="B2351" s="6" t="s">
        <v>4278</v>
      </c>
      <c r="C2351" s="6" t="s">
        <v>409</v>
      </c>
      <c r="D2351" s="6" t="s">
        <v>20</v>
      </c>
      <c r="E2351" s="6" t="s">
        <v>293</v>
      </c>
      <c r="F2351" s="3">
        <v>2006</v>
      </c>
      <c r="G2351" s="6" t="s">
        <v>4279</v>
      </c>
      <c r="H2351" s="12"/>
      <c r="I2351" s="12"/>
      <c r="J2351" s="12"/>
      <c r="K2351" s="12"/>
      <c r="L2351" s="12"/>
      <c r="M2351" s="12"/>
      <c r="N2351" s="12"/>
      <c r="O2351" s="12"/>
      <c r="P2351" s="12"/>
      <c r="Q2351" s="12"/>
      <c r="R2351" s="12"/>
      <c r="S2351" s="12"/>
      <c r="T2351" s="12"/>
      <c r="U2351" s="12"/>
      <c r="V2351" s="12"/>
      <c r="W2351" s="12"/>
      <c r="X2351" s="12"/>
      <c r="Y2351" s="12"/>
      <c r="Z2351" s="12"/>
      <c r="AA2351" s="12"/>
      <c r="AB2351" s="12"/>
      <c r="AC2351" s="12"/>
      <c r="AD2351" s="12"/>
      <c r="AE2351" s="12"/>
      <c r="AF2351" s="12"/>
      <c r="AG2351" s="12"/>
      <c r="AH2351" s="12"/>
      <c r="AI2351" s="12"/>
      <c r="AJ2351" s="12"/>
      <c r="AK2351" s="12"/>
      <c r="AL2351" s="12"/>
      <c r="AM2351" s="12"/>
      <c r="AN2351" s="12"/>
      <c r="AO2351" s="12"/>
      <c r="AP2351" s="12"/>
      <c r="AQ2351" s="12"/>
      <c r="AR2351" s="12"/>
      <c r="AS2351" s="12"/>
      <c r="AT2351" s="12"/>
      <c r="AU2351" s="12"/>
    </row>
    <row r="2352" spans="1:47" x14ac:dyDescent="0.25">
      <c r="A2352" s="3" t="s">
        <v>245</v>
      </c>
      <c r="B2352" s="6" t="s">
        <v>3597</v>
      </c>
      <c r="C2352" s="6" t="s">
        <v>20</v>
      </c>
      <c r="D2352" s="6" t="s">
        <v>882</v>
      </c>
      <c r="E2352" s="6" t="s">
        <v>293</v>
      </c>
      <c r="F2352" s="3">
        <v>2006</v>
      </c>
      <c r="G2352" s="6" t="s">
        <v>4307</v>
      </c>
      <c r="H2352" s="12"/>
      <c r="I2352" s="12"/>
      <c r="J2352" s="12"/>
      <c r="K2352" s="12"/>
      <c r="L2352" s="12"/>
      <c r="M2352" s="12"/>
      <c r="N2352" s="12"/>
      <c r="O2352" s="12"/>
      <c r="P2352" s="12"/>
      <c r="Q2352" s="12"/>
      <c r="R2352" s="12"/>
      <c r="S2352" s="12"/>
      <c r="T2352" s="12"/>
      <c r="U2352" s="12"/>
      <c r="V2352" s="12"/>
      <c r="W2352" s="12"/>
      <c r="X2352" s="12"/>
      <c r="Y2352" s="12"/>
      <c r="Z2352" s="12"/>
      <c r="AA2352" s="12"/>
      <c r="AB2352" s="12"/>
      <c r="AC2352" s="12"/>
      <c r="AD2352" s="12"/>
      <c r="AE2352" s="12"/>
      <c r="AF2352" s="12"/>
      <c r="AG2352" s="12"/>
      <c r="AH2352" s="12"/>
      <c r="AI2352" s="12"/>
      <c r="AJ2352" s="12"/>
      <c r="AK2352" s="12"/>
      <c r="AL2352" s="12"/>
      <c r="AM2352" s="12"/>
      <c r="AN2352" s="12"/>
      <c r="AO2352" s="12"/>
      <c r="AP2352" s="12"/>
      <c r="AQ2352" s="12"/>
      <c r="AR2352" s="12"/>
      <c r="AS2352" s="12"/>
      <c r="AT2352" s="12"/>
      <c r="AU2352" s="12"/>
    </row>
    <row r="2353" spans="1:47" x14ac:dyDescent="0.25">
      <c r="A2353" s="3" t="s">
        <v>245</v>
      </c>
      <c r="B2353" s="6" t="s">
        <v>1344</v>
      </c>
      <c r="C2353" s="6" t="s">
        <v>2269</v>
      </c>
      <c r="D2353" s="6" t="s">
        <v>882</v>
      </c>
      <c r="E2353" s="6" t="s">
        <v>293</v>
      </c>
      <c r="F2353" s="3">
        <v>2006</v>
      </c>
      <c r="G2353" s="6" t="s">
        <v>4316</v>
      </c>
      <c r="H2353" s="12"/>
      <c r="I2353" s="12"/>
      <c r="J2353" s="12"/>
      <c r="K2353" s="12"/>
      <c r="L2353" s="12"/>
      <c r="M2353" s="12"/>
      <c r="N2353" s="12"/>
      <c r="O2353" s="12"/>
      <c r="P2353" s="12"/>
      <c r="Q2353" s="12"/>
      <c r="R2353" s="12"/>
      <c r="S2353" s="12"/>
      <c r="T2353" s="12"/>
      <c r="U2353" s="12"/>
      <c r="V2353" s="12"/>
      <c r="W2353" s="12"/>
      <c r="X2353" s="12"/>
      <c r="Y2353" s="12"/>
      <c r="Z2353" s="12"/>
      <c r="AA2353" s="12"/>
      <c r="AB2353" s="12"/>
      <c r="AC2353" s="12"/>
      <c r="AD2353" s="12"/>
      <c r="AE2353" s="12"/>
      <c r="AF2353" s="12"/>
      <c r="AG2353" s="12"/>
      <c r="AH2353" s="12"/>
      <c r="AI2353" s="12"/>
      <c r="AJ2353" s="12"/>
      <c r="AK2353" s="12"/>
      <c r="AL2353" s="12"/>
      <c r="AM2353" s="12"/>
      <c r="AN2353" s="12"/>
      <c r="AO2353" s="12"/>
      <c r="AP2353" s="12"/>
      <c r="AQ2353" s="12"/>
      <c r="AR2353" s="12"/>
      <c r="AS2353" s="12"/>
      <c r="AT2353" s="12"/>
      <c r="AU2353" s="12"/>
    </row>
    <row r="2354" spans="1:47" x14ac:dyDescent="0.25">
      <c r="A2354" s="3" t="s">
        <v>245</v>
      </c>
      <c r="B2354" s="22" t="s">
        <v>2338</v>
      </c>
      <c r="C2354" s="6" t="s">
        <v>3351</v>
      </c>
      <c r="D2354" s="6" t="s">
        <v>4835</v>
      </c>
      <c r="E2354" s="6" t="s">
        <v>293</v>
      </c>
      <c r="F2354" s="3">
        <v>2012</v>
      </c>
      <c r="G2354" s="6" t="s">
        <v>4836</v>
      </c>
      <c r="H2354" s="12"/>
      <c r="I2354" s="12"/>
      <c r="J2354" s="12"/>
      <c r="K2354" s="12"/>
      <c r="L2354" s="12"/>
      <c r="M2354" s="12"/>
      <c r="N2354" s="12"/>
      <c r="O2354" s="12"/>
      <c r="P2354" s="12"/>
      <c r="Q2354" s="12"/>
      <c r="R2354" s="12"/>
      <c r="S2354" s="12"/>
      <c r="T2354" s="12"/>
      <c r="U2354" s="12"/>
      <c r="V2354" s="12"/>
      <c r="W2354" s="12"/>
      <c r="X2354" s="12"/>
      <c r="Y2354" s="12"/>
      <c r="Z2354" s="12"/>
      <c r="AA2354" s="12"/>
      <c r="AB2354" s="12"/>
      <c r="AC2354" s="12"/>
      <c r="AD2354" s="12"/>
      <c r="AE2354" s="12"/>
      <c r="AF2354" s="12"/>
      <c r="AG2354" s="12"/>
      <c r="AH2354" s="12"/>
      <c r="AI2354" s="12"/>
      <c r="AJ2354" s="12"/>
      <c r="AK2354" s="12"/>
      <c r="AL2354" s="12"/>
      <c r="AM2354" s="12"/>
      <c r="AN2354" s="12"/>
      <c r="AO2354" s="12"/>
      <c r="AP2354" s="12"/>
      <c r="AQ2354" s="12"/>
      <c r="AR2354" s="12"/>
      <c r="AS2354" s="12"/>
      <c r="AT2354" s="12"/>
      <c r="AU2354" s="12"/>
    </row>
    <row r="2355" spans="1:47" x14ac:dyDescent="0.25">
      <c r="A2355" s="3" t="s">
        <v>52</v>
      </c>
      <c r="B2355" s="22" t="s">
        <v>349</v>
      </c>
      <c r="C2355" s="6" t="s">
        <v>4561</v>
      </c>
      <c r="D2355" s="6" t="s">
        <v>4885</v>
      </c>
      <c r="E2355" s="6" t="s">
        <v>293</v>
      </c>
      <c r="F2355" s="3">
        <v>2013</v>
      </c>
      <c r="G2355" s="6" t="s">
        <v>4886</v>
      </c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  <c r="R2355" s="12"/>
      <c r="S2355" s="12"/>
      <c r="T2355" s="12"/>
      <c r="U2355" s="12"/>
      <c r="V2355" s="12"/>
      <c r="W2355" s="12"/>
      <c r="X2355" s="12"/>
      <c r="Y2355" s="12"/>
      <c r="Z2355" s="12"/>
      <c r="AA2355" s="12"/>
      <c r="AB2355" s="12"/>
      <c r="AC2355" s="12"/>
      <c r="AD2355" s="12"/>
      <c r="AE2355" s="12"/>
      <c r="AF2355" s="12"/>
      <c r="AG2355" s="12"/>
      <c r="AH2355" s="12"/>
      <c r="AI2355" s="12"/>
      <c r="AJ2355" s="12"/>
      <c r="AK2355" s="12"/>
      <c r="AL2355" s="12"/>
      <c r="AM2355" s="12"/>
      <c r="AN2355" s="12"/>
      <c r="AO2355" s="12"/>
      <c r="AP2355" s="12"/>
      <c r="AQ2355" s="12"/>
      <c r="AR2355" s="12"/>
      <c r="AS2355" s="12"/>
      <c r="AT2355" s="12"/>
      <c r="AU2355" s="12"/>
    </row>
    <row r="2356" spans="1:47" x14ac:dyDescent="0.25">
      <c r="A2356" s="24" t="s">
        <v>245</v>
      </c>
      <c r="B2356" s="25" t="s">
        <v>2434</v>
      </c>
      <c r="C2356" s="26" t="s">
        <v>2052</v>
      </c>
      <c r="D2356" s="26" t="s">
        <v>66</v>
      </c>
      <c r="E2356" s="26" t="s">
        <v>293</v>
      </c>
      <c r="F2356" s="24">
        <v>2014</v>
      </c>
      <c r="G2356" s="27" t="s">
        <v>5021</v>
      </c>
      <c r="H2356" s="12"/>
      <c r="I2356" s="12"/>
      <c r="J2356" s="12"/>
      <c r="K2356" s="12"/>
      <c r="L2356" s="12"/>
      <c r="M2356" s="12"/>
      <c r="N2356" s="12"/>
      <c r="O2356" s="12"/>
      <c r="P2356" s="12"/>
      <c r="Q2356" s="12"/>
      <c r="R2356" s="12"/>
      <c r="S2356" s="12"/>
      <c r="T2356" s="12"/>
      <c r="U2356" s="12"/>
      <c r="V2356" s="12"/>
      <c r="W2356" s="12"/>
      <c r="X2356" s="12"/>
      <c r="Y2356" s="12"/>
      <c r="Z2356" s="12"/>
      <c r="AA2356" s="12"/>
      <c r="AB2356" s="12"/>
      <c r="AC2356" s="12"/>
      <c r="AD2356" s="12"/>
      <c r="AE2356" s="12"/>
      <c r="AF2356" s="12"/>
      <c r="AG2356" s="12"/>
      <c r="AH2356" s="12"/>
      <c r="AI2356" s="12"/>
      <c r="AJ2356" s="12"/>
      <c r="AK2356" s="12"/>
      <c r="AL2356" s="12"/>
      <c r="AM2356" s="12"/>
      <c r="AN2356" s="12"/>
      <c r="AO2356" s="12"/>
      <c r="AP2356" s="12"/>
      <c r="AQ2356" s="12"/>
      <c r="AR2356" s="12"/>
      <c r="AS2356" s="12"/>
      <c r="AT2356" s="12"/>
      <c r="AU2356" s="12"/>
    </row>
    <row r="2357" spans="1:47" x14ac:dyDescent="0.25">
      <c r="A2357" s="3" t="s">
        <v>245</v>
      </c>
      <c r="B2357" s="6" t="s">
        <v>3363</v>
      </c>
      <c r="C2357" s="6" t="s">
        <v>1281</v>
      </c>
      <c r="D2357" s="6" t="s">
        <v>803</v>
      </c>
      <c r="E2357" s="6" t="s">
        <v>3364</v>
      </c>
      <c r="F2357" s="3">
        <v>1995</v>
      </c>
      <c r="G2357" s="6" t="s">
        <v>3365</v>
      </c>
      <c r="H2357" s="12"/>
      <c r="I2357" s="12"/>
      <c r="J2357" s="12"/>
      <c r="K2357" s="12"/>
      <c r="L2357" s="12"/>
      <c r="M2357" s="12"/>
      <c r="N2357" s="12"/>
      <c r="O2357" s="12"/>
      <c r="P2357" s="12"/>
      <c r="Q2357" s="12"/>
      <c r="R2357" s="12"/>
      <c r="S2357" s="12"/>
      <c r="T2357" s="12"/>
      <c r="U2357" s="12"/>
      <c r="V2357" s="12"/>
      <c r="W2357" s="12"/>
      <c r="X2357" s="12"/>
      <c r="Y2357" s="12"/>
      <c r="Z2357" s="12"/>
      <c r="AA2357" s="12"/>
      <c r="AB2357" s="12"/>
      <c r="AC2357" s="12"/>
      <c r="AD2357" s="12"/>
      <c r="AE2357" s="12"/>
      <c r="AF2357" s="12"/>
      <c r="AG2357" s="12"/>
      <c r="AH2357" s="12"/>
      <c r="AI2357" s="12"/>
      <c r="AJ2357" s="12"/>
      <c r="AK2357" s="12"/>
      <c r="AL2357" s="12"/>
      <c r="AM2357" s="12"/>
      <c r="AN2357" s="12"/>
      <c r="AO2357" s="12"/>
      <c r="AP2357" s="12"/>
      <c r="AQ2357" s="12"/>
      <c r="AR2357" s="12"/>
      <c r="AS2357" s="12"/>
      <c r="AT2357" s="12"/>
      <c r="AU2357" s="12"/>
    </row>
    <row r="2358" spans="1:47" x14ac:dyDescent="0.25">
      <c r="A2358" s="3"/>
      <c r="B2358" s="6"/>
      <c r="C2358" s="6"/>
      <c r="D2358" s="6"/>
      <c r="E2358" s="6"/>
      <c r="F2358" s="3"/>
      <c r="G2358" s="6"/>
      <c r="H2358" s="12"/>
      <c r="I2358" s="12"/>
      <c r="J2358" s="12"/>
      <c r="K2358" s="12"/>
      <c r="L2358" s="12"/>
      <c r="M2358" s="12"/>
      <c r="N2358" s="12"/>
      <c r="O2358" s="12"/>
      <c r="P2358" s="12"/>
      <c r="Q2358" s="12"/>
      <c r="R2358" s="12"/>
      <c r="S2358" s="12"/>
      <c r="T2358" s="12"/>
      <c r="U2358" s="12"/>
      <c r="V2358" s="12"/>
      <c r="W2358" s="12"/>
      <c r="X2358" s="12"/>
      <c r="Y2358" s="12"/>
      <c r="Z2358" s="12"/>
      <c r="AA2358" s="12"/>
      <c r="AB2358" s="12"/>
      <c r="AC2358" s="12"/>
      <c r="AD2358" s="12"/>
      <c r="AE2358" s="12"/>
      <c r="AF2358" s="12"/>
      <c r="AG2358" s="12"/>
      <c r="AH2358" s="12"/>
      <c r="AI2358" s="12"/>
      <c r="AJ2358" s="12"/>
      <c r="AK2358" s="12"/>
      <c r="AL2358" s="12"/>
      <c r="AM2358" s="12"/>
      <c r="AN2358" s="12"/>
      <c r="AO2358" s="12"/>
      <c r="AP2358" s="12"/>
      <c r="AQ2358" s="12"/>
      <c r="AR2358" s="12"/>
      <c r="AS2358" s="12"/>
      <c r="AT2358" s="12"/>
      <c r="AU2358" s="12"/>
    </row>
    <row r="2359" spans="1:47" x14ac:dyDescent="0.25">
      <c r="A2359" s="3" t="s">
        <v>6</v>
      </c>
      <c r="B2359" s="6" t="s">
        <v>23</v>
      </c>
      <c r="C2359" s="11" t="s">
        <v>24</v>
      </c>
      <c r="D2359" s="6" t="s">
        <v>8</v>
      </c>
      <c r="E2359" s="6" t="s">
        <v>25</v>
      </c>
      <c r="F2359" s="3">
        <v>1912</v>
      </c>
      <c r="G2359" s="11" t="s">
        <v>26</v>
      </c>
      <c r="H2359" s="12"/>
      <c r="I2359" s="12"/>
      <c r="J2359" s="12"/>
      <c r="K2359" s="12"/>
      <c r="L2359" s="12"/>
      <c r="M2359" s="12"/>
      <c r="N2359" s="12"/>
      <c r="O2359" s="12"/>
      <c r="P2359" s="12"/>
      <c r="Q2359" s="12"/>
      <c r="R2359" s="12"/>
      <c r="S2359" s="12"/>
      <c r="T2359" s="12"/>
      <c r="U2359" s="12"/>
      <c r="V2359" s="12"/>
      <c r="W2359" s="12"/>
      <c r="X2359" s="12"/>
      <c r="Y2359" s="12"/>
      <c r="Z2359" s="12"/>
      <c r="AA2359" s="12"/>
      <c r="AB2359" s="12"/>
      <c r="AC2359" s="12"/>
      <c r="AD2359" s="12"/>
      <c r="AE2359" s="12"/>
      <c r="AF2359" s="12"/>
      <c r="AG2359" s="12"/>
      <c r="AH2359" s="12"/>
      <c r="AI2359" s="12"/>
      <c r="AJ2359" s="12"/>
      <c r="AK2359" s="12"/>
      <c r="AL2359" s="12"/>
      <c r="AM2359" s="12"/>
      <c r="AN2359" s="12"/>
      <c r="AO2359" s="12"/>
      <c r="AP2359" s="12"/>
      <c r="AQ2359" s="12"/>
      <c r="AR2359" s="12"/>
      <c r="AS2359" s="12"/>
      <c r="AT2359" s="12"/>
      <c r="AU2359" s="12"/>
    </row>
    <row r="2360" spans="1:47" x14ac:dyDescent="0.25">
      <c r="A2360" s="3" t="s">
        <v>79</v>
      </c>
      <c r="B2360" s="6" t="s">
        <v>306</v>
      </c>
      <c r="C2360" s="6" t="s">
        <v>20</v>
      </c>
      <c r="D2360" s="6" t="s">
        <v>102</v>
      </c>
      <c r="E2360" s="6" t="s">
        <v>25</v>
      </c>
      <c r="F2360" s="3">
        <v>1942</v>
      </c>
      <c r="G2360" s="6" t="s">
        <v>307</v>
      </c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  <c r="R2360" s="12"/>
      <c r="S2360" s="12"/>
      <c r="T2360" s="12"/>
      <c r="U2360" s="12"/>
      <c r="V2360" s="12"/>
      <c r="W2360" s="12"/>
      <c r="X2360" s="12"/>
      <c r="Y2360" s="12"/>
      <c r="Z2360" s="12"/>
      <c r="AA2360" s="12"/>
      <c r="AB2360" s="12"/>
      <c r="AC2360" s="12"/>
      <c r="AD2360" s="12"/>
      <c r="AE2360" s="12"/>
      <c r="AF2360" s="12"/>
      <c r="AG2360" s="12"/>
      <c r="AH2360" s="12"/>
      <c r="AI2360" s="12"/>
      <c r="AJ2360" s="12"/>
      <c r="AK2360" s="12"/>
      <c r="AL2360" s="12"/>
      <c r="AM2360" s="12"/>
      <c r="AN2360" s="12"/>
      <c r="AO2360" s="12"/>
      <c r="AP2360" s="12"/>
      <c r="AQ2360" s="12"/>
      <c r="AR2360" s="12"/>
      <c r="AS2360" s="12"/>
      <c r="AT2360" s="12"/>
      <c r="AU2360" s="12"/>
    </row>
    <row r="2361" spans="1:47" x14ac:dyDescent="0.25">
      <c r="A2361" s="3"/>
      <c r="B2361" s="6"/>
      <c r="C2361" s="6"/>
      <c r="D2361" s="6"/>
      <c r="E2361" s="6"/>
      <c r="F2361" s="3"/>
      <c r="G2361" s="6"/>
      <c r="H2361" s="12"/>
      <c r="I2361" s="12"/>
      <c r="J2361" s="12"/>
      <c r="K2361" s="12"/>
      <c r="L2361" s="12"/>
      <c r="M2361" s="12"/>
      <c r="N2361" s="12"/>
      <c r="O2361" s="12"/>
      <c r="P2361" s="12"/>
      <c r="Q2361" s="12"/>
      <c r="R2361" s="12"/>
      <c r="S2361" s="12"/>
      <c r="T2361" s="12"/>
      <c r="U2361" s="12"/>
      <c r="V2361" s="12"/>
      <c r="W2361" s="12"/>
      <c r="X2361" s="12"/>
      <c r="Y2361" s="12"/>
      <c r="Z2361" s="12"/>
      <c r="AA2361" s="12"/>
      <c r="AB2361" s="12"/>
      <c r="AC2361" s="12"/>
      <c r="AD2361" s="12"/>
      <c r="AE2361" s="12"/>
      <c r="AF2361" s="12"/>
      <c r="AG2361" s="12"/>
      <c r="AH2361" s="12"/>
      <c r="AI2361" s="12"/>
      <c r="AJ2361" s="12"/>
      <c r="AK2361" s="12"/>
      <c r="AL2361" s="12"/>
      <c r="AM2361" s="12"/>
      <c r="AN2361" s="12"/>
      <c r="AO2361" s="12"/>
      <c r="AP2361" s="12"/>
      <c r="AQ2361" s="12"/>
      <c r="AR2361" s="12"/>
      <c r="AS2361" s="12"/>
      <c r="AT2361" s="12"/>
      <c r="AU2361" s="12"/>
    </row>
    <row r="2362" spans="1:47" x14ac:dyDescent="0.25">
      <c r="A2362" s="3" t="s">
        <v>52</v>
      </c>
      <c r="B2362" s="22" t="s">
        <v>4848</v>
      </c>
      <c r="C2362" s="6" t="s">
        <v>4467</v>
      </c>
      <c r="D2362" s="6" t="s">
        <v>4849</v>
      </c>
      <c r="E2362" s="6" t="s">
        <v>4850</v>
      </c>
      <c r="F2362" s="3">
        <v>2013</v>
      </c>
      <c r="G2362" s="6" t="s">
        <v>4851</v>
      </c>
      <c r="H2362" s="12"/>
      <c r="I2362" s="12"/>
      <c r="J2362" s="12"/>
      <c r="K2362" s="12"/>
      <c r="L2362" s="12"/>
      <c r="M2362" s="12"/>
      <c r="N2362" s="12"/>
      <c r="O2362" s="12"/>
      <c r="P2362" s="12"/>
      <c r="Q2362" s="12"/>
      <c r="R2362" s="12"/>
      <c r="S2362" s="12"/>
      <c r="T2362" s="12"/>
      <c r="U2362" s="12"/>
      <c r="V2362" s="12"/>
      <c r="W2362" s="12"/>
      <c r="X2362" s="12"/>
      <c r="Y2362" s="12"/>
      <c r="Z2362" s="12"/>
      <c r="AA2362" s="12"/>
      <c r="AB2362" s="12"/>
      <c r="AC2362" s="12"/>
      <c r="AD2362" s="12"/>
      <c r="AE2362" s="12"/>
      <c r="AF2362" s="12"/>
      <c r="AG2362" s="12"/>
      <c r="AH2362" s="12"/>
      <c r="AI2362" s="12"/>
      <c r="AJ2362" s="12"/>
      <c r="AK2362" s="12"/>
      <c r="AL2362" s="12"/>
      <c r="AM2362" s="12"/>
      <c r="AN2362" s="12"/>
      <c r="AO2362" s="12"/>
      <c r="AP2362" s="12"/>
      <c r="AQ2362" s="12"/>
      <c r="AR2362" s="12"/>
      <c r="AS2362" s="12"/>
      <c r="AT2362" s="12"/>
      <c r="AU2362" s="12"/>
    </row>
    <row r="2363" spans="1:47" x14ac:dyDescent="0.25">
      <c r="A2363" s="3" t="s">
        <v>52</v>
      </c>
      <c r="B2363" s="22" t="s">
        <v>3099</v>
      </c>
      <c r="C2363" s="6" t="s">
        <v>4700</v>
      </c>
      <c r="D2363" s="6" t="s">
        <v>4750</v>
      </c>
      <c r="E2363" s="6" t="s">
        <v>4850</v>
      </c>
      <c r="F2363" s="3">
        <v>2013</v>
      </c>
      <c r="G2363" s="6" t="s">
        <v>4922</v>
      </c>
      <c r="H2363" s="12"/>
      <c r="I2363" s="12"/>
      <c r="J2363" s="12"/>
      <c r="K2363" s="12"/>
      <c r="L2363" s="12"/>
      <c r="M2363" s="12"/>
      <c r="N2363" s="12"/>
      <c r="O2363" s="12"/>
      <c r="P2363" s="12"/>
      <c r="Q2363" s="12"/>
      <c r="R2363" s="12"/>
      <c r="S2363" s="12"/>
      <c r="T2363" s="12"/>
      <c r="U2363" s="12"/>
      <c r="V2363" s="12"/>
      <c r="W2363" s="12"/>
      <c r="X2363" s="12"/>
      <c r="Y2363" s="12"/>
      <c r="Z2363" s="12"/>
      <c r="AA2363" s="12"/>
      <c r="AB2363" s="12"/>
      <c r="AC2363" s="12"/>
      <c r="AD2363" s="12"/>
      <c r="AE2363" s="12"/>
      <c r="AF2363" s="12"/>
      <c r="AG2363" s="12"/>
      <c r="AH2363" s="12"/>
      <c r="AI2363" s="12"/>
      <c r="AJ2363" s="12"/>
      <c r="AK2363" s="12"/>
      <c r="AL2363" s="12"/>
      <c r="AM2363" s="12"/>
      <c r="AN2363" s="12"/>
      <c r="AO2363" s="12"/>
      <c r="AP2363" s="12"/>
      <c r="AQ2363" s="12"/>
      <c r="AR2363" s="12"/>
      <c r="AS2363" s="12"/>
      <c r="AT2363" s="12"/>
      <c r="AU2363" s="12"/>
    </row>
    <row r="2364" spans="1:47" x14ac:dyDescent="0.25">
      <c r="A2364" s="30" t="s">
        <v>52</v>
      </c>
      <c r="B2364" s="31" t="s">
        <v>1492</v>
      </c>
      <c r="C2364" s="32" t="s">
        <v>2052</v>
      </c>
      <c r="D2364" s="32" t="s">
        <v>417</v>
      </c>
      <c r="E2364" s="32" t="s">
        <v>4850</v>
      </c>
      <c r="F2364" s="30">
        <v>2015</v>
      </c>
      <c r="G2364" s="23" t="s">
        <v>5045</v>
      </c>
      <c r="H2364" s="12"/>
      <c r="I2364" s="12"/>
      <c r="J2364" s="12"/>
      <c r="K2364" s="12"/>
      <c r="L2364" s="12"/>
      <c r="M2364" s="12"/>
      <c r="N2364" s="12"/>
      <c r="O2364" s="12"/>
      <c r="P2364" s="12"/>
      <c r="Q2364" s="12"/>
      <c r="R2364" s="12"/>
      <c r="S2364" s="12"/>
      <c r="T2364" s="12"/>
      <c r="U2364" s="12"/>
      <c r="V2364" s="12"/>
      <c r="W2364" s="12"/>
      <c r="X2364" s="12"/>
      <c r="Y2364" s="12"/>
      <c r="Z2364" s="12"/>
      <c r="AA2364" s="12"/>
      <c r="AB2364" s="12"/>
      <c r="AC2364" s="12"/>
      <c r="AD2364" s="12"/>
      <c r="AE2364" s="12"/>
      <c r="AF2364" s="12"/>
      <c r="AG2364" s="12"/>
      <c r="AH2364" s="12"/>
      <c r="AI2364" s="12"/>
      <c r="AJ2364" s="12"/>
      <c r="AK2364" s="12"/>
      <c r="AL2364" s="12"/>
      <c r="AM2364" s="12"/>
      <c r="AN2364" s="12"/>
      <c r="AO2364" s="12"/>
      <c r="AP2364" s="12"/>
      <c r="AQ2364" s="12"/>
      <c r="AR2364" s="12"/>
      <c r="AS2364" s="12"/>
      <c r="AT2364" s="12"/>
      <c r="AU2364" s="12"/>
    </row>
    <row r="2365" spans="1:47" x14ac:dyDescent="0.25">
      <c r="A2365" s="30" t="s">
        <v>245</v>
      </c>
      <c r="B2365" s="31" t="s">
        <v>5104</v>
      </c>
      <c r="C2365" s="32" t="s">
        <v>1314</v>
      </c>
      <c r="D2365" s="32" t="s">
        <v>1890</v>
      </c>
      <c r="E2365" s="32" t="s">
        <v>4850</v>
      </c>
      <c r="F2365" s="30">
        <v>2015</v>
      </c>
      <c r="G2365" s="23" t="s">
        <v>5105</v>
      </c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  <c r="R2365" s="12"/>
      <c r="S2365" s="12"/>
      <c r="T2365" s="12"/>
      <c r="U2365" s="12"/>
      <c r="V2365" s="12"/>
      <c r="W2365" s="12"/>
      <c r="X2365" s="12"/>
      <c r="Y2365" s="12"/>
      <c r="Z2365" s="12"/>
      <c r="AA2365" s="12"/>
      <c r="AB2365" s="12"/>
      <c r="AC2365" s="12"/>
      <c r="AD2365" s="12"/>
      <c r="AE2365" s="12"/>
      <c r="AF2365" s="12"/>
      <c r="AG2365" s="12"/>
      <c r="AH2365" s="12"/>
      <c r="AI2365" s="12"/>
      <c r="AJ2365" s="12"/>
      <c r="AK2365" s="12"/>
      <c r="AL2365" s="12"/>
      <c r="AM2365" s="12"/>
      <c r="AN2365" s="12"/>
      <c r="AO2365" s="12"/>
      <c r="AP2365" s="12"/>
      <c r="AQ2365" s="12"/>
      <c r="AR2365" s="12"/>
      <c r="AS2365" s="12"/>
      <c r="AT2365" s="12"/>
      <c r="AU2365" s="12"/>
    </row>
    <row r="2366" spans="1:47" x14ac:dyDescent="0.25">
      <c r="A2366" s="30" t="s">
        <v>52</v>
      </c>
      <c r="B2366" s="31" t="s">
        <v>5124</v>
      </c>
      <c r="C2366" s="32" t="s">
        <v>4775</v>
      </c>
      <c r="D2366" s="32"/>
      <c r="E2366" s="32" t="s">
        <v>4850</v>
      </c>
      <c r="F2366" s="30">
        <v>2016</v>
      </c>
      <c r="G2366" s="23" t="s">
        <v>5125</v>
      </c>
      <c r="H2366" s="12"/>
      <c r="I2366" s="12"/>
      <c r="J2366" s="12"/>
      <c r="K2366" s="12"/>
      <c r="L2366" s="12"/>
      <c r="M2366" s="12"/>
      <c r="N2366" s="12"/>
      <c r="O2366" s="12"/>
      <c r="P2366" s="12"/>
      <c r="Q2366" s="12"/>
      <c r="R2366" s="12"/>
      <c r="S2366" s="12"/>
      <c r="T2366" s="12"/>
      <c r="U2366" s="12"/>
      <c r="V2366" s="12"/>
      <c r="W2366" s="12"/>
      <c r="X2366" s="12"/>
      <c r="Y2366" s="12"/>
      <c r="Z2366" s="12"/>
      <c r="AA2366" s="12"/>
      <c r="AB2366" s="12"/>
      <c r="AC2366" s="12"/>
      <c r="AD2366" s="12"/>
      <c r="AE2366" s="12"/>
      <c r="AF2366" s="12"/>
      <c r="AG2366" s="12"/>
      <c r="AH2366" s="12"/>
      <c r="AI2366" s="12"/>
      <c r="AJ2366" s="12"/>
      <c r="AK2366" s="12"/>
      <c r="AL2366" s="12"/>
      <c r="AM2366" s="12"/>
      <c r="AN2366" s="12"/>
      <c r="AO2366" s="12"/>
      <c r="AP2366" s="12"/>
      <c r="AQ2366" s="12"/>
      <c r="AR2366" s="12"/>
      <c r="AS2366" s="12"/>
      <c r="AT2366" s="12"/>
      <c r="AU2366" s="12"/>
    </row>
    <row r="2367" spans="1:47" x14ac:dyDescent="0.25">
      <c r="A2367" s="30" t="s">
        <v>52</v>
      </c>
      <c r="B2367" s="31" t="s">
        <v>5185</v>
      </c>
      <c r="C2367" s="32" t="s">
        <v>5186</v>
      </c>
      <c r="D2367" s="32" t="s">
        <v>239</v>
      </c>
      <c r="E2367" s="32" t="s">
        <v>4850</v>
      </c>
      <c r="F2367" s="30">
        <v>2017</v>
      </c>
      <c r="G2367" s="23" t="s">
        <v>5187</v>
      </c>
      <c r="H2367" s="12"/>
      <c r="I2367" s="12"/>
      <c r="J2367" s="12"/>
      <c r="K2367" s="12"/>
      <c r="L2367" s="12"/>
      <c r="M2367" s="12"/>
      <c r="N2367" s="12"/>
      <c r="O2367" s="12"/>
      <c r="P2367" s="12"/>
      <c r="Q2367" s="12"/>
      <c r="R2367" s="12"/>
      <c r="S2367" s="12"/>
      <c r="T2367" s="12"/>
      <c r="U2367" s="12"/>
      <c r="V2367" s="12"/>
      <c r="W2367" s="12"/>
      <c r="X2367" s="12"/>
      <c r="Y2367" s="12"/>
      <c r="Z2367" s="12"/>
      <c r="AA2367" s="12"/>
      <c r="AB2367" s="12"/>
      <c r="AC2367" s="12"/>
      <c r="AD2367" s="12"/>
      <c r="AE2367" s="12"/>
      <c r="AF2367" s="12"/>
      <c r="AG2367" s="12"/>
      <c r="AH2367" s="12"/>
      <c r="AI2367" s="12"/>
      <c r="AJ2367" s="12"/>
      <c r="AK2367" s="12"/>
      <c r="AL2367" s="12"/>
      <c r="AM2367" s="12"/>
      <c r="AN2367" s="12"/>
      <c r="AO2367" s="12"/>
      <c r="AP2367" s="12"/>
      <c r="AQ2367" s="12"/>
      <c r="AR2367" s="12"/>
      <c r="AS2367" s="12"/>
      <c r="AT2367" s="12"/>
      <c r="AU2367" s="12"/>
    </row>
    <row r="2368" spans="1:47" x14ac:dyDescent="0.25">
      <c r="A2368" s="30" t="s">
        <v>245</v>
      </c>
      <c r="B2368" s="31" t="s">
        <v>5275</v>
      </c>
      <c r="C2368" s="32" t="s">
        <v>3771</v>
      </c>
      <c r="D2368" s="32"/>
      <c r="E2368" s="32" t="s">
        <v>4850</v>
      </c>
      <c r="F2368" s="30">
        <v>2018</v>
      </c>
      <c r="G2368" s="23" t="s">
        <v>5276</v>
      </c>
      <c r="H2368" s="12"/>
      <c r="I2368" s="12"/>
      <c r="J2368" s="12"/>
      <c r="K2368" s="12"/>
      <c r="L2368" s="12"/>
      <c r="M2368" s="12"/>
      <c r="N2368" s="12"/>
      <c r="O2368" s="12"/>
      <c r="P2368" s="12"/>
      <c r="Q2368" s="12"/>
      <c r="R2368" s="12"/>
      <c r="S2368" s="12"/>
      <c r="T2368" s="12"/>
      <c r="U2368" s="12"/>
      <c r="V2368" s="12"/>
      <c r="W2368" s="12"/>
      <c r="X2368" s="12"/>
      <c r="Y2368" s="12"/>
      <c r="Z2368" s="12"/>
      <c r="AA2368" s="12"/>
      <c r="AB2368" s="12"/>
      <c r="AC2368" s="12"/>
      <c r="AD2368" s="12"/>
      <c r="AE2368" s="12"/>
      <c r="AF2368" s="12"/>
      <c r="AG2368" s="12"/>
      <c r="AH2368" s="12"/>
      <c r="AI2368" s="12"/>
      <c r="AJ2368" s="12"/>
      <c r="AK2368" s="12"/>
      <c r="AL2368" s="12"/>
      <c r="AM2368" s="12"/>
      <c r="AN2368" s="12"/>
      <c r="AO2368" s="12"/>
      <c r="AP2368" s="12"/>
      <c r="AQ2368" s="12"/>
      <c r="AR2368" s="12"/>
      <c r="AS2368" s="12"/>
      <c r="AT2368" s="12"/>
      <c r="AU2368" s="12"/>
    </row>
    <row r="2369" spans="1:47" x14ac:dyDescent="0.25">
      <c r="A2369" s="39" t="s">
        <v>245</v>
      </c>
      <c r="B2369" s="37" t="s">
        <v>5386</v>
      </c>
      <c r="C2369" s="37" t="s">
        <v>2613</v>
      </c>
      <c r="D2369" s="37" t="s">
        <v>2526</v>
      </c>
      <c r="E2369" s="37" t="s">
        <v>4850</v>
      </c>
      <c r="F2369" s="39">
        <v>2020</v>
      </c>
      <c r="G2369" s="12" t="s">
        <v>5387</v>
      </c>
      <c r="H2369" s="12"/>
      <c r="I2369" s="12"/>
      <c r="J2369" s="12"/>
      <c r="K2369" s="12"/>
      <c r="L2369" s="12"/>
      <c r="M2369" s="12"/>
      <c r="N2369" s="12"/>
      <c r="O2369" s="12"/>
      <c r="P2369" s="12"/>
      <c r="Q2369" s="12"/>
      <c r="R2369" s="12"/>
      <c r="S2369" s="12"/>
      <c r="T2369" s="12"/>
      <c r="U2369" s="12"/>
      <c r="V2369" s="12"/>
      <c r="W2369" s="12"/>
      <c r="X2369" s="12"/>
      <c r="Y2369" s="12"/>
      <c r="Z2369" s="12"/>
      <c r="AA2369" s="12"/>
      <c r="AB2369" s="12"/>
      <c r="AC2369" s="12"/>
      <c r="AD2369" s="12"/>
      <c r="AE2369" s="12"/>
      <c r="AF2369" s="12"/>
      <c r="AG2369" s="12"/>
      <c r="AH2369" s="12"/>
      <c r="AI2369" s="12"/>
      <c r="AJ2369" s="12"/>
      <c r="AK2369" s="12"/>
      <c r="AL2369" s="12"/>
      <c r="AM2369" s="12"/>
      <c r="AN2369" s="12"/>
      <c r="AO2369" s="12"/>
      <c r="AP2369" s="12"/>
      <c r="AQ2369" s="12"/>
      <c r="AR2369" s="12"/>
      <c r="AS2369" s="12"/>
      <c r="AT2369" s="12"/>
      <c r="AU2369" s="12"/>
    </row>
    <row r="2370" spans="1:47" ht="15.75" x14ac:dyDescent="0.25">
      <c r="A2370" s="40" t="s">
        <v>245</v>
      </c>
      <c r="B2370" s="41" t="s">
        <v>5444</v>
      </c>
      <c r="C2370" s="41" t="s">
        <v>1685</v>
      </c>
      <c r="D2370" s="41" t="s">
        <v>1502</v>
      </c>
      <c r="E2370" s="41" t="s">
        <v>4850</v>
      </c>
      <c r="F2370" s="40">
        <v>2021</v>
      </c>
      <c r="G2370" s="38" t="s">
        <v>5445</v>
      </c>
    </row>
    <row r="2371" spans="1:47" x14ac:dyDescent="0.25">
      <c r="A2371" s="3" t="s">
        <v>52</v>
      </c>
      <c r="B2371" s="6" t="s">
        <v>3309</v>
      </c>
      <c r="C2371" s="6" t="s">
        <v>309</v>
      </c>
      <c r="D2371" s="6" t="s">
        <v>774</v>
      </c>
      <c r="E2371" s="6" t="s">
        <v>3310</v>
      </c>
      <c r="F2371" s="3">
        <v>1995</v>
      </c>
      <c r="G2371" s="6" t="s">
        <v>3311</v>
      </c>
      <c r="H2371" s="12"/>
      <c r="I2371" s="12"/>
      <c r="J2371" s="12"/>
      <c r="K2371" s="12"/>
      <c r="L2371" s="12"/>
      <c r="M2371" s="12"/>
      <c r="N2371" s="12"/>
      <c r="O2371" s="12"/>
      <c r="P2371" s="12"/>
      <c r="Q2371" s="12"/>
      <c r="R2371" s="12"/>
      <c r="S2371" s="12"/>
      <c r="T2371" s="12"/>
      <c r="U2371" s="12"/>
      <c r="V2371" s="12"/>
      <c r="W2371" s="12"/>
      <c r="X2371" s="12"/>
      <c r="Y2371" s="12"/>
      <c r="Z2371" s="12"/>
      <c r="AA2371" s="12"/>
      <c r="AB2371" s="12"/>
      <c r="AC2371" s="12"/>
      <c r="AD2371" s="12"/>
      <c r="AE2371" s="12"/>
      <c r="AF2371" s="12"/>
      <c r="AG2371" s="12"/>
      <c r="AH2371" s="12"/>
      <c r="AI2371" s="12"/>
      <c r="AJ2371" s="12"/>
      <c r="AK2371" s="12"/>
      <c r="AL2371" s="12"/>
      <c r="AM2371" s="12"/>
      <c r="AN2371" s="12"/>
      <c r="AO2371" s="12"/>
      <c r="AP2371" s="12"/>
      <c r="AQ2371" s="12"/>
      <c r="AR2371" s="12"/>
      <c r="AS2371" s="12"/>
      <c r="AT2371" s="12"/>
      <c r="AU2371" s="12"/>
    </row>
    <row r="2372" spans="1:47" x14ac:dyDescent="0.25">
      <c r="A2372" s="3"/>
      <c r="B2372" s="6"/>
      <c r="C2372" s="6"/>
      <c r="D2372" s="6"/>
      <c r="E2372" s="6"/>
      <c r="F2372" s="3"/>
      <c r="G2372" s="6"/>
      <c r="H2372" s="12"/>
      <c r="I2372" s="12"/>
      <c r="J2372" s="12"/>
      <c r="K2372" s="12"/>
      <c r="L2372" s="12"/>
      <c r="M2372" s="12"/>
      <c r="N2372" s="12"/>
      <c r="O2372" s="12"/>
      <c r="P2372" s="12"/>
      <c r="Q2372" s="12"/>
      <c r="R2372" s="12"/>
      <c r="S2372" s="12"/>
      <c r="T2372" s="12"/>
      <c r="U2372" s="12"/>
      <c r="V2372" s="12"/>
      <c r="W2372" s="12"/>
      <c r="X2372" s="12"/>
      <c r="Y2372" s="12"/>
      <c r="Z2372" s="12"/>
      <c r="AA2372" s="12"/>
      <c r="AB2372" s="12"/>
      <c r="AC2372" s="12"/>
      <c r="AD2372" s="12"/>
      <c r="AE2372" s="12"/>
      <c r="AF2372" s="12"/>
      <c r="AG2372" s="12"/>
      <c r="AH2372" s="12"/>
      <c r="AI2372" s="12"/>
      <c r="AJ2372" s="12"/>
      <c r="AK2372" s="12"/>
      <c r="AL2372" s="12"/>
      <c r="AM2372" s="12"/>
      <c r="AN2372" s="12"/>
      <c r="AO2372" s="12"/>
      <c r="AP2372" s="12"/>
      <c r="AQ2372" s="12"/>
      <c r="AR2372" s="12"/>
      <c r="AS2372" s="12"/>
      <c r="AT2372" s="12"/>
      <c r="AU2372" s="12"/>
    </row>
    <row r="2373" spans="1:47" x14ac:dyDescent="0.25">
      <c r="A2373" s="3" t="s">
        <v>52</v>
      </c>
      <c r="B2373" s="6" t="s">
        <v>4001</v>
      </c>
      <c r="C2373" s="6" t="s">
        <v>4002</v>
      </c>
      <c r="D2373" s="6" t="s">
        <v>467</v>
      </c>
      <c r="E2373" s="6" t="s">
        <v>4003</v>
      </c>
      <c r="F2373" s="3">
        <v>2003</v>
      </c>
      <c r="G2373" s="6" t="s">
        <v>4004</v>
      </c>
      <c r="H2373" s="12"/>
      <c r="I2373" s="12"/>
      <c r="J2373" s="12"/>
      <c r="K2373" s="12"/>
      <c r="L2373" s="12"/>
      <c r="M2373" s="12"/>
      <c r="N2373" s="12"/>
      <c r="O2373" s="12"/>
      <c r="P2373" s="12"/>
      <c r="Q2373" s="12"/>
      <c r="R2373" s="12"/>
      <c r="S2373" s="12"/>
      <c r="T2373" s="12"/>
      <c r="U2373" s="12"/>
      <c r="V2373" s="12"/>
      <c r="W2373" s="12"/>
      <c r="X2373" s="12"/>
      <c r="Y2373" s="12"/>
      <c r="Z2373" s="12"/>
      <c r="AA2373" s="12"/>
      <c r="AB2373" s="12"/>
      <c r="AC2373" s="12"/>
      <c r="AD2373" s="12"/>
      <c r="AE2373" s="12"/>
      <c r="AF2373" s="12"/>
      <c r="AG2373" s="12"/>
      <c r="AH2373" s="12"/>
      <c r="AI2373" s="12"/>
      <c r="AJ2373" s="12"/>
      <c r="AK2373" s="12"/>
      <c r="AL2373" s="12"/>
      <c r="AM2373" s="12"/>
      <c r="AN2373" s="12"/>
      <c r="AO2373" s="12"/>
      <c r="AP2373" s="12"/>
      <c r="AQ2373" s="12"/>
      <c r="AR2373" s="12"/>
      <c r="AS2373" s="12"/>
      <c r="AT2373" s="12"/>
      <c r="AU2373" s="12"/>
    </row>
    <row r="2374" spans="1:47" x14ac:dyDescent="0.25">
      <c r="A2374" s="3" t="s">
        <v>52</v>
      </c>
      <c r="B2374" s="6" t="s">
        <v>4047</v>
      </c>
      <c r="C2374" s="6" t="s">
        <v>1111</v>
      </c>
      <c r="D2374" s="6" t="s">
        <v>620</v>
      </c>
      <c r="E2374" s="6" t="s">
        <v>4003</v>
      </c>
      <c r="F2374" s="3">
        <v>2004</v>
      </c>
      <c r="G2374" s="6" t="s">
        <v>4048</v>
      </c>
      <c r="H2374" s="12"/>
      <c r="I2374" s="12"/>
      <c r="J2374" s="12"/>
      <c r="K2374" s="12"/>
      <c r="L2374" s="12"/>
      <c r="M2374" s="12"/>
      <c r="N2374" s="12"/>
      <c r="O2374" s="12"/>
      <c r="P2374" s="12"/>
      <c r="Q2374" s="12"/>
      <c r="R2374" s="12"/>
      <c r="S2374" s="12"/>
      <c r="T2374" s="12"/>
      <c r="U2374" s="12"/>
      <c r="V2374" s="12"/>
      <c r="W2374" s="12"/>
      <c r="X2374" s="12"/>
      <c r="Y2374" s="12"/>
      <c r="Z2374" s="12"/>
      <c r="AA2374" s="12"/>
      <c r="AB2374" s="12"/>
      <c r="AC2374" s="12"/>
      <c r="AD2374" s="12"/>
      <c r="AE2374" s="12"/>
      <c r="AF2374" s="12"/>
      <c r="AG2374" s="12"/>
      <c r="AH2374" s="12"/>
      <c r="AI2374" s="12"/>
      <c r="AJ2374" s="12"/>
      <c r="AK2374" s="12"/>
      <c r="AL2374" s="12"/>
      <c r="AM2374" s="12"/>
      <c r="AN2374" s="12"/>
      <c r="AO2374" s="12"/>
      <c r="AP2374" s="12"/>
      <c r="AQ2374" s="12"/>
      <c r="AR2374" s="12"/>
      <c r="AS2374" s="12"/>
      <c r="AT2374" s="12"/>
      <c r="AU2374" s="12"/>
    </row>
    <row r="2375" spans="1:47" x14ac:dyDescent="0.25">
      <c r="A2375" s="3"/>
      <c r="B2375" s="6"/>
      <c r="C2375" s="6"/>
      <c r="D2375" s="6"/>
      <c r="E2375" s="6"/>
      <c r="F2375" s="3"/>
      <c r="G2375" s="6"/>
      <c r="H2375" s="12"/>
      <c r="I2375" s="12"/>
      <c r="J2375" s="12"/>
      <c r="K2375" s="12"/>
      <c r="L2375" s="12"/>
      <c r="M2375" s="12"/>
      <c r="N2375" s="12"/>
      <c r="O2375" s="12"/>
      <c r="P2375" s="12"/>
      <c r="Q2375" s="12"/>
      <c r="R2375" s="12"/>
      <c r="S2375" s="12"/>
      <c r="T2375" s="12"/>
      <c r="U2375" s="12"/>
      <c r="V2375" s="12"/>
      <c r="W2375" s="12"/>
      <c r="X2375" s="12"/>
      <c r="Y2375" s="12"/>
      <c r="Z2375" s="12"/>
      <c r="AA2375" s="12"/>
      <c r="AB2375" s="12"/>
      <c r="AC2375" s="12"/>
      <c r="AD2375" s="12"/>
      <c r="AE2375" s="12"/>
      <c r="AF2375" s="12"/>
      <c r="AG2375" s="12"/>
      <c r="AH2375" s="12"/>
      <c r="AI2375" s="12"/>
      <c r="AJ2375" s="12"/>
      <c r="AK2375" s="12"/>
      <c r="AL2375" s="12"/>
      <c r="AM2375" s="12"/>
      <c r="AN2375" s="12"/>
      <c r="AO2375" s="12"/>
      <c r="AP2375" s="12"/>
      <c r="AQ2375" s="12"/>
      <c r="AR2375" s="12"/>
      <c r="AS2375" s="12"/>
      <c r="AT2375" s="12"/>
      <c r="AU2375" s="12"/>
    </row>
    <row r="2376" spans="1:47" x14ac:dyDescent="0.25">
      <c r="A2376" s="3" t="s">
        <v>245</v>
      </c>
      <c r="B2376" s="6" t="s">
        <v>1161</v>
      </c>
      <c r="C2376" s="6" t="s">
        <v>1162</v>
      </c>
      <c r="D2376" s="6"/>
      <c r="E2376" s="6" t="s">
        <v>728</v>
      </c>
      <c r="F2376" s="3">
        <v>1971</v>
      </c>
      <c r="G2376" s="6" t="str">
        <f>HYPERLINK("http://uwashingtonworldcatorgoffcampuslibwashingtonedu/title/analysis-of-evapotranspiration-of-dry-evergreen-forest-at-sakaerat-thailand/oclc/7747569&amp;referer=brief_results","An analysis of evapotranspiration of dry-evergreen forest at Sakaerat, Thailand")</f>
        <v>An analysis of evapotranspiration of dry-evergreen forest at Sakaerat, Thailand</v>
      </c>
      <c r="H2376" s="12"/>
      <c r="I2376" s="12"/>
      <c r="J2376" s="12"/>
      <c r="K2376" s="12"/>
      <c r="L2376" s="12"/>
      <c r="M2376" s="12"/>
      <c r="N2376" s="12"/>
      <c r="O2376" s="12"/>
      <c r="P2376" s="12"/>
      <c r="Q2376" s="12"/>
      <c r="R2376" s="12"/>
      <c r="S2376" s="12"/>
      <c r="T2376" s="12"/>
      <c r="U2376" s="12"/>
      <c r="V2376" s="12"/>
      <c r="W2376" s="12"/>
      <c r="X2376" s="12"/>
      <c r="Y2376" s="12"/>
      <c r="Z2376" s="12"/>
      <c r="AA2376" s="12"/>
      <c r="AB2376" s="12"/>
      <c r="AC2376" s="12"/>
      <c r="AD2376" s="12"/>
      <c r="AE2376" s="12"/>
      <c r="AF2376" s="12"/>
      <c r="AG2376" s="12"/>
      <c r="AH2376" s="12"/>
      <c r="AI2376" s="12"/>
      <c r="AJ2376" s="12"/>
      <c r="AK2376" s="12"/>
      <c r="AL2376" s="12"/>
      <c r="AM2376" s="12"/>
      <c r="AN2376" s="12"/>
      <c r="AO2376" s="12"/>
      <c r="AP2376" s="12"/>
      <c r="AQ2376" s="12"/>
      <c r="AR2376" s="12"/>
      <c r="AS2376" s="12"/>
      <c r="AT2376" s="12"/>
      <c r="AU2376" s="12"/>
    </row>
    <row r="2377" spans="1:47" x14ac:dyDescent="0.25">
      <c r="A2377" s="3" t="s">
        <v>245</v>
      </c>
      <c r="B2377" s="6" t="s">
        <v>1254</v>
      </c>
      <c r="C2377" s="6" t="s">
        <v>1255</v>
      </c>
      <c r="D2377" s="6" t="s">
        <v>1256</v>
      </c>
      <c r="E2377" s="6" t="s">
        <v>728</v>
      </c>
      <c r="F2377" s="3">
        <v>1972</v>
      </c>
      <c r="G2377" s="6" t="str">
        <f>HYPERLINK("http://uwashingtonworldcatorgoffcampuslibwashingtonedu/title/development-of-evenaged-mixed-species-stands-of-douglas-fir-and-western-hemlock-in-coastal-western-washington/oclc/7512316&amp;referer=brief_results","The development of evenaged, mixed species stands of Douglas-fir and western hemlock in coastal western Washington")</f>
        <v>The development of evenaged, mixed species stands of Douglas-fir and western hemlock in coastal western Washington</v>
      </c>
      <c r="H2377" s="12"/>
      <c r="I2377" s="12"/>
      <c r="J2377" s="12"/>
      <c r="K2377" s="12"/>
      <c r="L2377" s="12"/>
      <c r="M2377" s="12"/>
      <c r="N2377" s="12"/>
      <c r="O2377" s="12"/>
      <c r="P2377" s="12"/>
      <c r="Q2377" s="12"/>
      <c r="R2377" s="12"/>
      <c r="S2377" s="12"/>
      <c r="T2377" s="12"/>
      <c r="U2377" s="12"/>
      <c r="V2377" s="12"/>
      <c r="W2377" s="12"/>
      <c r="X2377" s="12"/>
      <c r="Y2377" s="12"/>
      <c r="Z2377" s="12"/>
      <c r="AA2377" s="12"/>
      <c r="AB2377" s="12"/>
      <c r="AC2377" s="12"/>
      <c r="AD2377" s="12"/>
      <c r="AE2377" s="12"/>
      <c r="AF2377" s="12"/>
      <c r="AG2377" s="12"/>
      <c r="AH2377" s="12"/>
      <c r="AI2377" s="12"/>
      <c r="AJ2377" s="12"/>
      <c r="AK2377" s="12"/>
      <c r="AL2377" s="12"/>
      <c r="AM2377" s="12"/>
      <c r="AN2377" s="12"/>
      <c r="AO2377" s="12"/>
      <c r="AP2377" s="12"/>
      <c r="AQ2377" s="12"/>
      <c r="AR2377" s="12"/>
      <c r="AS2377" s="12"/>
      <c r="AT2377" s="12"/>
      <c r="AU2377" s="12"/>
    </row>
    <row r="2378" spans="1:47" x14ac:dyDescent="0.25">
      <c r="A2378" s="3" t="s">
        <v>52</v>
      </c>
      <c r="B2378" s="6" t="s">
        <v>613</v>
      </c>
      <c r="C2378" s="6" t="s">
        <v>113</v>
      </c>
      <c r="D2378" s="6" t="s">
        <v>735</v>
      </c>
      <c r="E2378" s="6" t="s">
        <v>728</v>
      </c>
      <c r="F2378" s="3">
        <v>1973</v>
      </c>
      <c r="G2378" s="6" t="str">
        <f>HYPERLINK("http://uwashingtonworldcatorgoffcampuslibwashingtonedu/title/hydrologic-characteristics-of-big-creek-watershed-western-washington/oclc/7343725&amp;referer=brief_results","The hydrologic characteristics of Big Creek watershed, Western Washington")</f>
        <v>The hydrologic characteristics of Big Creek watershed, Western Washington</v>
      </c>
      <c r="H2378" s="12"/>
      <c r="I2378" s="12"/>
      <c r="J2378" s="12"/>
      <c r="K2378" s="12"/>
      <c r="L2378" s="12"/>
      <c r="M2378" s="12"/>
      <c r="N2378" s="12"/>
      <c r="O2378" s="12"/>
      <c r="P2378" s="12"/>
      <c r="Q2378" s="12"/>
      <c r="R2378" s="12"/>
      <c r="S2378" s="12"/>
      <c r="T2378" s="12"/>
      <c r="U2378" s="12"/>
      <c r="V2378" s="12"/>
      <c r="W2378" s="12"/>
      <c r="X2378" s="12"/>
      <c r="Y2378" s="12"/>
      <c r="Z2378" s="12"/>
      <c r="AA2378" s="12"/>
      <c r="AB2378" s="12"/>
      <c r="AC2378" s="12"/>
      <c r="AD2378" s="12"/>
      <c r="AE2378" s="12"/>
      <c r="AF2378" s="12"/>
      <c r="AG2378" s="12"/>
      <c r="AH2378" s="12"/>
      <c r="AI2378" s="12"/>
      <c r="AJ2378" s="12"/>
      <c r="AK2378" s="12"/>
      <c r="AL2378" s="12"/>
      <c r="AM2378" s="12"/>
      <c r="AN2378" s="12"/>
      <c r="AO2378" s="12"/>
      <c r="AP2378" s="12"/>
      <c r="AQ2378" s="12"/>
      <c r="AR2378" s="12"/>
      <c r="AS2378" s="12"/>
      <c r="AT2378" s="12"/>
      <c r="AU2378" s="12"/>
    </row>
    <row r="2379" spans="1:47" x14ac:dyDescent="0.25">
      <c r="A2379" s="3" t="s">
        <v>52</v>
      </c>
      <c r="B2379" s="6" t="s">
        <v>1363</v>
      </c>
      <c r="C2379" s="6" t="s">
        <v>38</v>
      </c>
      <c r="D2379" s="6"/>
      <c r="E2379" s="6" t="s">
        <v>728</v>
      </c>
      <c r="F2379" s="3">
        <v>1974</v>
      </c>
      <c r="G2379" s="6" t="s">
        <v>1364</v>
      </c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</row>
    <row r="2380" spans="1:47" x14ac:dyDescent="0.25">
      <c r="A2380" s="3" t="s">
        <v>52</v>
      </c>
      <c r="B2380" s="6" t="s">
        <v>1457</v>
      </c>
      <c r="C2380" s="6" t="s">
        <v>76</v>
      </c>
      <c r="D2380" s="6" t="s">
        <v>17</v>
      </c>
      <c r="E2380" s="6" t="s">
        <v>728</v>
      </c>
      <c r="F2380" s="3">
        <v>1975</v>
      </c>
      <c r="G2380" s="6" t="str">
        <f>HYPERLINK("http://uwashingtonworldcatorgoffcampuslibwashingtonedu/title/impact-of-truck-traffic-and-road-maintenance-on-suspended-sediment-yield-from-a-14-standard-forest-road/oclc/7530394&amp;referer=brief_results","The impact of truck traffic and road maintenance on suspended-sediment yield from a 14' standard forest road")</f>
        <v>The impact of truck traffic and road maintenance on suspended-sediment yield from a 14' standard forest road</v>
      </c>
      <c r="H2380" s="12"/>
      <c r="I2380" s="12"/>
      <c r="J2380" s="12"/>
      <c r="K2380" s="12"/>
      <c r="L2380" s="12"/>
      <c r="M2380" s="12"/>
      <c r="N2380" s="12"/>
      <c r="O2380" s="12"/>
      <c r="P2380" s="12"/>
      <c r="Q2380" s="12"/>
      <c r="R2380" s="12"/>
      <c r="S2380" s="12"/>
      <c r="T2380" s="12"/>
      <c r="U2380" s="12"/>
      <c r="V2380" s="12"/>
      <c r="W2380" s="12"/>
      <c r="X2380" s="12"/>
      <c r="Y2380" s="12"/>
      <c r="Z2380" s="12"/>
      <c r="AA2380" s="12"/>
      <c r="AB2380" s="12"/>
      <c r="AC2380" s="12"/>
      <c r="AD2380" s="12"/>
      <c r="AE2380" s="12"/>
      <c r="AF2380" s="12"/>
      <c r="AG2380" s="12"/>
      <c r="AH2380" s="12"/>
      <c r="AI2380" s="12"/>
      <c r="AJ2380" s="12"/>
      <c r="AK2380" s="12"/>
      <c r="AL2380" s="12"/>
      <c r="AM2380" s="12"/>
      <c r="AN2380" s="12"/>
      <c r="AO2380" s="12"/>
      <c r="AP2380" s="12"/>
      <c r="AQ2380" s="12"/>
      <c r="AR2380" s="12"/>
      <c r="AS2380" s="12"/>
      <c r="AT2380" s="12"/>
      <c r="AU2380" s="12"/>
    </row>
    <row r="2381" spans="1:47" x14ac:dyDescent="0.25">
      <c r="A2381" s="3" t="s">
        <v>245</v>
      </c>
      <c r="B2381" s="6" t="s">
        <v>1528</v>
      </c>
      <c r="C2381" s="6" t="s">
        <v>109</v>
      </c>
      <c r="D2381" s="6" t="s">
        <v>238</v>
      </c>
      <c r="E2381" s="6" t="s">
        <v>728</v>
      </c>
      <c r="F2381" s="3">
        <v>1976</v>
      </c>
      <c r="G2381" s="6" t="s">
        <v>1529</v>
      </c>
      <c r="H2381" s="12"/>
      <c r="I2381" s="12"/>
      <c r="J2381" s="12"/>
      <c r="K2381" s="12"/>
      <c r="L2381" s="12"/>
      <c r="M2381" s="12"/>
      <c r="N2381" s="12"/>
      <c r="O2381" s="12"/>
      <c r="P2381" s="12"/>
      <c r="Q2381" s="12"/>
      <c r="R2381" s="12"/>
      <c r="S2381" s="12"/>
      <c r="T2381" s="12"/>
      <c r="U2381" s="12"/>
      <c r="V2381" s="12"/>
      <c r="W2381" s="12"/>
      <c r="X2381" s="12"/>
      <c r="Y2381" s="12"/>
      <c r="Z2381" s="12"/>
      <c r="AA2381" s="12"/>
      <c r="AB2381" s="12"/>
      <c r="AC2381" s="12"/>
      <c r="AD2381" s="12"/>
      <c r="AE2381" s="12"/>
      <c r="AF2381" s="12"/>
      <c r="AG2381" s="12"/>
      <c r="AH2381" s="12"/>
      <c r="AI2381" s="12"/>
      <c r="AJ2381" s="12"/>
      <c r="AK2381" s="12"/>
      <c r="AL2381" s="12"/>
      <c r="AM2381" s="12"/>
      <c r="AN2381" s="12"/>
      <c r="AO2381" s="12"/>
      <c r="AP2381" s="12"/>
      <c r="AQ2381" s="12"/>
      <c r="AR2381" s="12"/>
      <c r="AS2381" s="12"/>
      <c r="AT2381" s="12"/>
      <c r="AU2381" s="12"/>
    </row>
    <row r="2382" spans="1:47" x14ac:dyDescent="0.25">
      <c r="A2382" s="3" t="s">
        <v>245</v>
      </c>
      <c r="B2382" s="6" t="s">
        <v>1531</v>
      </c>
      <c r="C2382" s="6" t="s">
        <v>66</v>
      </c>
      <c r="D2382" s="6" t="s">
        <v>1532</v>
      </c>
      <c r="E2382" s="6" t="s">
        <v>728</v>
      </c>
      <c r="F2382" s="3">
        <v>1976</v>
      </c>
      <c r="G2382" s="6" t="s">
        <v>1533</v>
      </c>
      <c r="H2382" s="12"/>
      <c r="I2382" s="12"/>
      <c r="J2382" s="12"/>
      <c r="K2382" s="12"/>
      <c r="L2382" s="12"/>
      <c r="M2382" s="12"/>
      <c r="N2382" s="12"/>
      <c r="O2382" s="12"/>
      <c r="P2382" s="12"/>
      <c r="Q2382" s="12"/>
      <c r="R2382" s="12"/>
      <c r="S2382" s="12"/>
      <c r="T2382" s="12"/>
      <c r="U2382" s="12"/>
      <c r="V2382" s="12"/>
      <c r="W2382" s="12"/>
      <c r="X2382" s="12"/>
      <c r="Y2382" s="12"/>
      <c r="Z2382" s="12"/>
      <c r="AA2382" s="12"/>
      <c r="AB2382" s="12"/>
      <c r="AC2382" s="12"/>
      <c r="AD2382" s="12"/>
      <c r="AE2382" s="12"/>
      <c r="AF2382" s="12"/>
      <c r="AG2382" s="12"/>
      <c r="AH2382" s="12"/>
      <c r="AI2382" s="12"/>
      <c r="AJ2382" s="12"/>
      <c r="AK2382" s="12"/>
      <c r="AL2382" s="12"/>
      <c r="AM2382" s="12"/>
      <c r="AN2382" s="12"/>
      <c r="AO2382" s="12"/>
      <c r="AP2382" s="12"/>
      <c r="AQ2382" s="12"/>
      <c r="AR2382" s="12"/>
      <c r="AS2382" s="12"/>
      <c r="AT2382" s="12"/>
      <c r="AU2382" s="12"/>
    </row>
    <row r="2383" spans="1:47" x14ac:dyDescent="0.25">
      <c r="A2383" s="3" t="s">
        <v>245</v>
      </c>
      <c r="B2383" s="6" t="s">
        <v>613</v>
      </c>
      <c r="C2383" s="6" t="s">
        <v>113</v>
      </c>
      <c r="D2383" s="6"/>
      <c r="E2383" s="6" t="s">
        <v>728</v>
      </c>
      <c r="F2383" s="3">
        <v>1979</v>
      </c>
      <c r="G2383" s="6" t="s">
        <v>1842</v>
      </c>
      <c r="H2383" s="12"/>
      <c r="I2383" s="12"/>
      <c r="J2383" s="12"/>
      <c r="K2383" s="12"/>
      <c r="L2383" s="12"/>
      <c r="M2383" s="12"/>
      <c r="N2383" s="12"/>
      <c r="O2383" s="12"/>
      <c r="P2383" s="12"/>
      <c r="Q2383" s="12"/>
      <c r="R2383" s="12"/>
      <c r="S2383" s="12"/>
      <c r="T2383" s="12"/>
      <c r="U2383" s="12"/>
      <c r="V2383" s="12"/>
      <c r="W2383" s="12"/>
      <c r="X2383" s="12"/>
      <c r="Y2383" s="12"/>
      <c r="Z2383" s="12"/>
      <c r="AA2383" s="12"/>
      <c r="AB2383" s="12"/>
      <c r="AC2383" s="12"/>
      <c r="AD2383" s="12"/>
      <c r="AE2383" s="12"/>
      <c r="AF2383" s="12"/>
      <c r="AG2383" s="12"/>
      <c r="AH2383" s="12"/>
      <c r="AI2383" s="12"/>
      <c r="AJ2383" s="12"/>
      <c r="AK2383" s="12"/>
      <c r="AL2383" s="12"/>
      <c r="AM2383" s="12"/>
      <c r="AN2383" s="12"/>
      <c r="AO2383" s="12"/>
      <c r="AP2383" s="12"/>
      <c r="AQ2383" s="12"/>
      <c r="AR2383" s="12"/>
      <c r="AS2383" s="12"/>
      <c r="AT2383" s="12"/>
      <c r="AU2383" s="12"/>
    </row>
    <row r="2384" spans="1:47" x14ac:dyDescent="0.25">
      <c r="A2384" s="3" t="s">
        <v>245</v>
      </c>
      <c r="B2384" s="6" t="s">
        <v>1851</v>
      </c>
      <c r="C2384" s="6" t="s">
        <v>109</v>
      </c>
      <c r="D2384" s="6" t="s">
        <v>1049</v>
      </c>
      <c r="E2384" s="6" t="s">
        <v>728</v>
      </c>
      <c r="F2384" s="3">
        <v>1979</v>
      </c>
      <c r="G2384" s="6" t="s">
        <v>1852</v>
      </c>
      <c r="H2384" s="12"/>
      <c r="I2384" s="12"/>
      <c r="J2384" s="12"/>
      <c r="K2384" s="12"/>
      <c r="L2384" s="12"/>
      <c r="M2384" s="12"/>
      <c r="N2384" s="12"/>
      <c r="O2384" s="12"/>
      <c r="P2384" s="12"/>
      <c r="Q2384" s="12"/>
      <c r="R2384" s="12"/>
      <c r="S2384" s="12"/>
      <c r="T2384" s="12"/>
      <c r="U2384" s="12"/>
      <c r="V2384" s="12"/>
      <c r="W2384" s="12"/>
      <c r="X2384" s="12"/>
      <c r="Y2384" s="12"/>
      <c r="Z2384" s="12"/>
      <c r="AA2384" s="12"/>
      <c r="AB2384" s="12"/>
      <c r="AC2384" s="12"/>
      <c r="AD2384" s="12"/>
      <c r="AE2384" s="12"/>
      <c r="AF2384" s="12"/>
      <c r="AG2384" s="12"/>
      <c r="AH2384" s="12"/>
      <c r="AI2384" s="12"/>
      <c r="AJ2384" s="12"/>
      <c r="AK2384" s="12"/>
      <c r="AL2384" s="12"/>
      <c r="AM2384" s="12"/>
      <c r="AN2384" s="12"/>
      <c r="AO2384" s="12"/>
      <c r="AP2384" s="12"/>
      <c r="AQ2384" s="12"/>
      <c r="AR2384" s="12"/>
      <c r="AS2384" s="12"/>
      <c r="AT2384" s="12"/>
      <c r="AU2384" s="12"/>
    </row>
    <row r="2385" spans="1:47" x14ac:dyDescent="0.25">
      <c r="A2385" s="3" t="s">
        <v>52</v>
      </c>
      <c r="B2385" s="6" t="s">
        <v>2020</v>
      </c>
      <c r="C2385" s="11" t="s">
        <v>54</v>
      </c>
      <c r="D2385" s="11" t="s">
        <v>165</v>
      </c>
      <c r="E2385" s="11" t="s">
        <v>728</v>
      </c>
      <c r="F2385" s="3">
        <v>1981</v>
      </c>
      <c r="G2385" s="6" t="s">
        <v>2021</v>
      </c>
      <c r="H2385" s="12"/>
      <c r="I2385" s="12"/>
      <c r="J2385" s="12"/>
      <c r="K2385" s="12"/>
      <c r="L2385" s="12"/>
      <c r="M2385" s="12"/>
      <c r="N2385" s="12"/>
      <c r="O2385" s="12"/>
      <c r="P2385" s="12"/>
      <c r="Q2385" s="12"/>
      <c r="R2385" s="12"/>
      <c r="S2385" s="12"/>
      <c r="T2385" s="12"/>
      <c r="U2385" s="12"/>
      <c r="V2385" s="12"/>
      <c r="W2385" s="12"/>
      <c r="X2385" s="12"/>
      <c r="Y2385" s="12"/>
      <c r="Z2385" s="12"/>
      <c r="AA2385" s="12"/>
      <c r="AB2385" s="12"/>
      <c r="AC2385" s="12"/>
      <c r="AD2385" s="12"/>
      <c r="AE2385" s="12"/>
      <c r="AF2385" s="12"/>
      <c r="AG2385" s="12"/>
      <c r="AH2385" s="12"/>
      <c r="AI2385" s="12"/>
      <c r="AJ2385" s="12"/>
      <c r="AK2385" s="12"/>
      <c r="AL2385" s="12"/>
      <c r="AM2385" s="12"/>
      <c r="AN2385" s="12"/>
      <c r="AO2385" s="12"/>
      <c r="AP2385" s="12"/>
      <c r="AQ2385" s="12"/>
      <c r="AR2385" s="12"/>
      <c r="AS2385" s="12"/>
      <c r="AT2385" s="12"/>
      <c r="AU2385" s="12"/>
    </row>
    <row r="2386" spans="1:47" x14ac:dyDescent="0.25">
      <c r="A2386" s="3" t="s">
        <v>52</v>
      </c>
      <c r="B2386" s="11" t="s">
        <v>2051</v>
      </c>
      <c r="C2386" s="11" t="s">
        <v>19</v>
      </c>
      <c r="D2386" s="11" t="s">
        <v>2052</v>
      </c>
      <c r="E2386" s="11" t="s">
        <v>728</v>
      </c>
      <c r="F2386" s="3">
        <v>1981</v>
      </c>
      <c r="G2386" s="6" t="s">
        <v>2053</v>
      </c>
      <c r="H2386" s="12"/>
      <c r="I2386" s="12"/>
      <c r="J2386" s="12"/>
      <c r="K2386" s="12"/>
      <c r="L2386" s="12"/>
      <c r="M2386" s="12"/>
      <c r="N2386" s="12"/>
      <c r="O2386" s="12"/>
      <c r="P2386" s="12"/>
      <c r="Q2386" s="12"/>
      <c r="R2386" s="12"/>
      <c r="S2386" s="12"/>
      <c r="T2386" s="12"/>
      <c r="U2386" s="12"/>
      <c r="V2386" s="12"/>
      <c r="W2386" s="12"/>
      <c r="X2386" s="12"/>
      <c r="Y2386" s="12"/>
      <c r="Z2386" s="12"/>
      <c r="AA2386" s="12"/>
      <c r="AB2386" s="12"/>
      <c r="AC2386" s="12"/>
      <c r="AD2386" s="12"/>
      <c r="AE2386" s="12"/>
      <c r="AF2386" s="12"/>
      <c r="AG2386" s="12"/>
      <c r="AH2386" s="12"/>
      <c r="AI2386" s="12"/>
      <c r="AJ2386" s="12"/>
      <c r="AK2386" s="12"/>
      <c r="AL2386" s="12"/>
      <c r="AM2386" s="12"/>
      <c r="AN2386" s="12"/>
      <c r="AO2386" s="12"/>
      <c r="AP2386" s="12"/>
      <c r="AQ2386" s="12"/>
      <c r="AR2386" s="12"/>
      <c r="AS2386" s="12"/>
      <c r="AT2386" s="12"/>
      <c r="AU2386" s="12"/>
    </row>
    <row r="2387" spans="1:47" x14ac:dyDescent="0.25">
      <c r="A2387" s="3" t="s">
        <v>52</v>
      </c>
      <c r="B2387" s="18" t="s">
        <v>2112</v>
      </c>
      <c r="C2387" s="22" t="s">
        <v>20</v>
      </c>
      <c r="D2387" s="22" t="s">
        <v>2113</v>
      </c>
      <c r="E2387" s="22" t="s">
        <v>728</v>
      </c>
      <c r="F2387" s="3">
        <v>1982</v>
      </c>
      <c r="G2387" s="6" t="s">
        <v>2114</v>
      </c>
      <c r="H2387" s="12"/>
      <c r="I2387" s="12"/>
      <c r="J2387" s="12"/>
      <c r="K2387" s="12"/>
      <c r="L2387" s="12"/>
      <c r="M2387" s="12"/>
      <c r="N2387" s="12"/>
      <c r="O2387" s="12"/>
      <c r="P2387" s="12"/>
      <c r="Q2387" s="12"/>
      <c r="R2387" s="12"/>
      <c r="S2387" s="12"/>
      <c r="T2387" s="12"/>
      <c r="U2387" s="12"/>
      <c r="V2387" s="12"/>
      <c r="W2387" s="12"/>
      <c r="X2387" s="12"/>
      <c r="Y2387" s="12"/>
      <c r="Z2387" s="12"/>
      <c r="AA2387" s="12"/>
      <c r="AB2387" s="12"/>
      <c r="AC2387" s="12"/>
      <c r="AD2387" s="12"/>
      <c r="AE2387" s="12"/>
      <c r="AF2387" s="12"/>
      <c r="AG2387" s="12"/>
      <c r="AH2387" s="12"/>
      <c r="AI2387" s="12"/>
      <c r="AJ2387" s="12"/>
      <c r="AK2387" s="12"/>
      <c r="AL2387" s="12"/>
      <c r="AM2387" s="12"/>
      <c r="AN2387" s="12"/>
      <c r="AO2387" s="12"/>
      <c r="AP2387" s="12"/>
      <c r="AQ2387" s="12"/>
      <c r="AR2387" s="12"/>
      <c r="AS2387" s="12"/>
      <c r="AT2387" s="12"/>
      <c r="AU2387" s="12"/>
    </row>
    <row r="2388" spans="1:47" x14ac:dyDescent="0.25">
      <c r="A2388" s="3" t="s">
        <v>52</v>
      </c>
      <c r="B2388" s="18" t="s">
        <v>2167</v>
      </c>
      <c r="C2388" s="22" t="s">
        <v>102</v>
      </c>
      <c r="D2388" s="22" t="s">
        <v>774</v>
      </c>
      <c r="E2388" s="22" t="s">
        <v>728</v>
      </c>
      <c r="F2388" s="3">
        <v>1982</v>
      </c>
      <c r="G2388" s="6" t="s">
        <v>2168</v>
      </c>
      <c r="H2388" s="12"/>
      <c r="I2388" s="12"/>
      <c r="J2388" s="12"/>
      <c r="K2388" s="12"/>
      <c r="L2388" s="12"/>
      <c r="M2388" s="12"/>
      <c r="N2388" s="12"/>
      <c r="O2388" s="12"/>
      <c r="P2388" s="12"/>
      <c r="Q2388" s="12"/>
      <c r="R2388" s="12"/>
      <c r="S2388" s="12"/>
      <c r="T2388" s="12"/>
      <c r="U2388" s="12"/>
      <c r="V2388" s="12"/>
      <c r="W2388" s="12"/>
      <c r="X2388" s="12"/>
      <c r="Y2388" s="12"/>
      <c r="Z2388" s="12"/>
      <c r="AA2388" s="12"/>
      <c r="AB2388" s="12"/>
      <c r="AC2388" s="12"/>
      <c r="AD2388" s="12"/>
      <c r="AE2388" s="12"/>
      <c r="AF2388" s="12"/>
      <c r="AG2388" s="12"/>
      <c r="AH2388" s="12"/>
      <c r="AI2388" s="12"/>
      <c r="AJ2388" s="12"/>
      <c r="AK2388" s="12"/>
      <c r="AL2388" s="12"/>
      <c r="AM2388" s="12"/>
      <c r="AN2388" s="12"/>
      <c r="AO2388" s="12"/>
      <c r="AP2388" s="12"/>
      <c r="AQ2388" s="12"/>
      <c r="AR2388" s="12"/>
      <c r="AS2388" s="12"/>
      <c r="AT2388" s="12"/>
      <c r="AU2388" s="12"/>
    </row>
    <row r="2389" spans="1:47" x14ac:dyDescent="0.25">
      <c r="A2389" s="3" t="s">
        <v>245</v>
      </c>
      <c r="B2389" s="18" t="s">
        <v>2389</v>
      </c>
      <c r="C2389" s="22" t="s">
        <v>2390</v>
      </c>
      <c r="D2389" s="22" t="s">
        <v>2391</v>
      </c>
      <c r="E2389" s="22" t="s">
        <v>728</v>
      </c>
      <c r="F2389" s="3">
        <v>1984</v>
      </c>
      <c r="G2389" s="6" t="s">
        <v>2392</v>
      </c>
      <c r="H2389" s="12"/>
      <c r="I2389" s="12"/>
      <c r="J2389" s="12"/>
      <c r="K2389" s="12"/>
      <c r="L2389" s="12"/>
      <c r="M2389" s="12"/>
      <c r="N2389" s="12"/>
      <c r="O2389" s="12"/>
      <c r="P2389" s="12"/>
      <c r="Q2389" s="12"/>
      <c r="R2389" s="12"/>
      <c r="S2389" s="12"/>
      <c r="T2389" s="12"/>
      <c r="U2389" s="12"/>
      <c r="V2389" s="12"/>
      <c r="W2389" s="12"/>
      <c r="X2389" s="12"/>
      <c r="Y2389" s="12"/>
      <c r="Z2389" s="12"/>
      <c r="AA2389" s="12"/>
      <c r="AB2389" s="12"/>
      <c r="AC2389" s="12"/>
      <c r="AD2389" s="12"/>
      <c r="AE2389" s="12"/>
      <c r="AF2389" s="12"/>
      <c r="AG2389" s="12"/>
      <c r="AH2389" s="12"/>
      <c r="AI2389" s="12"/>
      <c r="AJ2389" s="12"/>
      <c r="AK2389" s="12"/>
      <c r="AL2389" s="12"/>
      <c r="AM2389" s="12"/>
      <c r="AN2389" s="12"/>
      <c r="AO2389" s="12"/>
      <c r="AP2389" s="12"/>
      <c r="AQ2389" s="12"/>
      <c r="AR2389" s="12"/>
      <c r="AS2389" s="12"/>
      <c r="AT2389" s="12"/>
      <c r="AU2389" s="12"/>
    </row>
    <row r="2390" spans="1:47" x14ac:dyDescent="0.25">
      <c r="A2390" s="3"/>
      <c r="B2390" s="18"/>
      <c r="C2390" s="22"/>
      <c r="D2390" s="22"/>
      <c r="E2390" s="22"/>
      <c r="F2390" s="3"/>
      <c r="G2390" s="6"/>
      <c r="H2390" s="12"/>
      <c r="I2390" s="12"/>
      <c r="J2390" s="12"/>
      <c r="K2390" s="12"/>
      <c r="L2390" s="12"/>
      <c r="M2390" s="12"/>
      <c r="N2390" s="12"/>
      <c r="O2390" s="12"/>
      <c r="P2390" s="12"/>
      <c r="Q2390" s="12"/>
      <c r="R2390" s="12"/>
      <c r="S2390" s="12"/>
      <c r="T2390" s="12"/>
      <c r="U2390" s="12"/>
      <c r="V2390" s="12"/>
      <c r="W2390" s="12"/>
      <c r="X2390" s="12"/>
      <c r="Y2390" s="12"/>
      <c r="Z2390" s="12"/>
      <c r="AA2390" s="12"/>
      <c r="AB2390" s="12"/>
      <c r="AC2390" s="12"/>
      <c r="AD2390" s="12"/>
      <c r="AE2390" s="12"/>
      <c r="AF2390" s="12"/>
      <c r="AG2390" s="12"/>
      <c r="AH2390" s="12"/>
      <c r="AI2390" s="12"/>
      <c r="AJ2390" s="12"/>
      <c r="AK2390" s="12"/>
      <c r="AL2390" s="12"/>
      <c r="AM2390" s="12"/>
      <c r="AN2390" s="12"/>
      <c r="AO2390" s="12"/>
      <c r="AP2390" s="12"/>
      <c r="AQ2390" s="12"/>
      <c r="AR2390" s="12"/>
      <c r="AS2390" s="12"/>
      <c r="AT2390" s="12"/>
      <c r="AU2390" s="12"/>
    </row>
    <row r="2391" spans="1:47" x14ac:dyDescent="0.25">
      <c r="A2391" s="3" t="s">
        <v>52</v>
      </c>
      <c r="B2391" s="18" t="s">
        <v>2553</v>
      </c>
      <c r="C2391" s="22" t="s">
        <v>2554</v>
      </c>
      <c r="D2391" s="22" t="s">
        <v>1192</v>
      </c>
      <c r="E2391" s="22" t="s">
        <v>2555</v>
      </c>
      <c r="F2391" s="3">
        <v>1986</v>
      </c>
      <c r="G2391" s="6" t="s">
        <v>2556</v>
      </c>
      <c r="H2391" s="12"/>
      <c r="I2391" s="12"/>
      <c r="J2391" s="12"/>
      <c r="K2391" s="12"/>
      <c r="L2391" s="12"/>
      <c r="M2391" s="12"/>
      <c r="N2391" s="12"/>
      <c r="O2391" s="12"/>
      <c r="P2391" s="12"/>
      <c r="Q2391" s="12"/>
      <c r="R2391" s="12"/>
      <c r="S2391" s="12"/>
      <c r="T2391" s="12"/>
      <c r="U2391" s="12"/>
      <c r="V2391" s="12"/>
      <c r="W2391" s="12"/>
      <c r="X2391" s="12"/>
      <c r="Y2391" s="12"/>
      <c r="Z2391" s="12"/>
      <c r="AA2391" s="12"/>
      <c r="AB2391" s="12"/>
      <c r="AC2391" s="12"/>
      <c r="AD2391" s="12"/>
      <c r="AE2391" s="12"/>
      <c r="AF2391" s="12"/>
      <c r="AG2391" s="12"/>
      <c r="AH2391" s="12"/>
      <c r="AI2391" s="12"/>
      <c r="AJ2391" s="12"/>
      <c r="AK2391" s="12"/>
      <c r="AL2391" s="12"/>
      <c r="AM2391" s="12"/>
      <c r="AN2391" s="12"/>
      <c r="AO2391" s="12"/>
      <c r="AP2391" s="12"/>
      <c r="AQ2391" s="12"/>
      <c r="AR2391" s="12"/>
      <c r="AS2391" s="12"/>
      <c r="AT2391" s="12"/>
      <c r="AU2391" s="12"/>
    </row>
    <row r="2392" spans="1:47" x14ac:dyDescent="0.25">
      <c r="A2392" s="3" t="s">
        <v>52</v>
      </c>
      <c r="B2392" s="18" t="s">
        <v>2688</v>
      </c>
      <c r="C2392" s="22" t="s">
        <v>54</v>
      </c>
      <c r="D2392" s="22" t="s">
        <v>1582</v>
      </c>
      <c r="E2392" s="22" t="s">
        <v>2555</v>
      </c>
      <c r="F2392" s="3">
        <v>1988</v>
      </c>
      <c r="G2392" s="6" t="s">
        <v>2689</v>
      </c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  <c r="R2392" s="12"/>
      <c r="S2392" s="12"/>
      <c r="T2392" s="12"/>
      <c r="U2392" s="12"/>
      <c r="V2392" s="12"/>
      <c r="W2392" s="12"/>
      <c r="X2392" s="12"/>
      <c r="Y2392" s="12"/>
      <c r="Z2392" s="12"/>
      <c r="AA2392" s="12"/>
      <c r="AB2392" s="12"/>
      <c r="AC2392" s="12"/>
      <c r="AD2392" s="12"/>
      <c r="AE2392" s="12"/>
      <c r="AF2392" s="12"/>
      <c r="AG2392" s="12"/>
      <c r="AH2392" s="12"/>
      <c r="AI2392" s="12"/>
      <c r="AJ2392" s="12"/>
      <c r="AK2392" s="12"/>
      <c r="AL2392" s="12"/>
      <c r="AM2392" s="12"/>
      <c r="AN2392" s="12"/>
      <c r="AO2392" s="12"/>
      <c r="AP2392" s="12"/>
      <c r="AQ2392" s="12"/>
      <c r="AR2392" s="12"/>
      <c r="AS2392" s="12"/>
      <c r="AT2392" s="12"/>
      <c r="AU2392" s="12"/>
    </row>
    <row r="2393" spans="1:47" x14ac:dyDescent="0.25">
      <c r="A2393" s="3" t="s">
        <v>52</v>
      </c>
      <c r="B2393" s="18" t="s">
        <v>2852</v>
      </c>
      <c r="C2393" s="22" t="s">
        <v>2853</v>
      </c>
      <c r="D2393" s="22" t="s">
        <v>238</v>
      </c>
      <c r="E2393" s="22" t="s">
        <v>2555</v>
      </c>
      <c r="F2393" s="3">
        <v>1990</v>
      </c>
      <c r="G2393" s="6" t="s">
        <v>2854</v>
      </c>
      <c r="H2393" s="12"/>
      <c r="I2393" s="12"/>
      <c r="J2393" s="12"/>
      <c r="K2393" s="12"/>
      <c r="L2393" s="12"/>
      <c r="M2393" s="12"/>
      <c r="N2393" s="12"/>
      <c r="O2393" s="12"/>
      <c r="P2393" s="12"/>
      <c r="Q2393" s="12"/>
      <c r="R2393" s="12"/>
      <c r="S2393" s="12"/>
      <c r="T2393" s="12"/>
      <c r="U2393" s="12"/>
      <c r="V2393" s="12"/>
      <c r="W2393" s="12"/>
      <c r="X2393" s="12"/>
      <c r="Y2393" s="12"/>
      <c r="Z2393" s="12"/>
      <c r="AA2393" s="12"/>
      <c r="AB2393" s="12"/>
      <c r="AC2393" s="12"/>
      <c r="AD2393" s="12"/>
      <c r="AE2393" s="12"/>
      <c r="AF2393" s="12"/>
      <c r="AG2393" s="12"/>
      <c r="AH2393" s="12"/>
      <c r="AI2393" s="12"/>
      <c r="AJ2393" s="12"/>
      <c r="AK2393" s="12"/>
      <c r="AL2393" s="12"/>
      <c r="AM2393" s="12"/>
      <c r="AN2393" s="12"/>
      <c r="AO2393" s="12"/>
      <c r="AP2393" s="12"/>
      <c r="AQ2393" s="12"/>
      <c r="AR2393" s="12"/>
      <c r="AS2393" s="12"/>
      <c r="AT2393" s="12"/>
      <c r="AU2393" s="12"/>
    </row>
    <row r="2394" spans="1:47" x14ac:dyDescent="0.25">
      <c r="A2394" s="3" t="s">
        <v>52</v>
      </c>
      <c r="B2394" s="6" t="s">
        <v>3058</v>
      </c>
      <c r="C2394" s="6" t="s">
        <v>3059</v>
      </c>
      <c r="D2394" s="6" t="s">
        <v>3060</v>
      </c>
      <c r="E2394" s="6" t="s">
        <v>2555</v>
      </c>
      <c r="F2394" s="3">
        <v>1993</v>
      </c>
      <c r="G2394" s="6" t="s">
        <v>3061</v>
      </c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  <c r="S2394" s="12"/>
      <c r="T2394" s="12"/>
      <c r="U2394" s="12"/>
      <c r="V2394" s="12"/>
      <c r="W2394" s="12"/>
      <c r="X2394" s="12"/>
      <c r="Y2394" s="12"/>
      <c r="Z2394" s="12"/>
      <c r="AA2394" s="12"/>
      <c r="AB2394" s="12"/>
      <c r="AC2394" s="12"/>
      <c r="AD2394" s="12"/>
      <c r="AE2394" s="12"/>
      <c r="AF2394" s="12"/>
      <c r="AG2394" s="12"/>
      <c r="AH2394" s="12"/>
      <c r="AI2394" s="12"/>
      <c r="AJ2394" s="12"/>
      <c r="AK2394" s="12"/>
      <c r="AL2394" s="12"/>
      <c r="AM2394" s="12"/>
      <c r="AN2394" s="12"/>
      <c r="AO2394" s="12"/>
      <c r="AP2394" s="12"/>
      <c r="AQ2394" s="12"/>
      <c r="AR2394" s="12"/>
      <c r="AS2394" s="12"/>
      <c r="AT2394" s="12"/>
      <c r="AU2394" s="12"/>
    </row>
    <row r="2395" spans="1:47" x14ac:dyDescent="0.25">
      <c r="A2395" s="3" t="s">
        <v>52</v>
      </c>
      <c r="B2395" s="6" t="s">
        <v>3123</v>
      </c>
      <c r="C2395" s="6" t="s">
        <v>986</v>
      </c>
      <c r="D2395" s="6" t="s">
        <v>735</v>
      </c>
      <c r="E2395" s="6" t="s">
        <v>2555</v>
      </c>
      <c r="F2395" s="3">
        <v>1993</v>
      </c>
      <c r="G2395" s="6" t="s">
        <v>3124</v>
      </c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  <c r="R2395" s="12"/>
      <c r="S2395" s="12"/>
      <c r="T2395" s="12"/>
      <c r="U2395" s="12"/>
      <c r="V2395" s="12"/>
      <c r="W2395" s="12"/>
      <c r="X2395" s="12"/>
      <c r="Y2395" s="12"/>
      <c r="Z2395" s="12"/>
      <c r="AA2395" s="12"/>
      <c r="AB2395" s="12"/>
      <c r="AC2395" s="12"/>
      <c r="AD2395" s="12"/>
      <c r="AE2395" s="12"/>
      <c r="AF2395" s="12"/>
      <c r="AG2395" s="12"/>
      <c r="AH2395" s="12"/>
      <c r="AI2395" s="12"/>
      <c r="AJ2395" s="12"/>
      <c r="AK2395" s="12"/>
      <c r="AL2395" s="12"/>
      <c r="AM2395" s="12"/>
      <c r="AN2395" s="12"/>
      <c r="AO2395" s="12"/>
      <c r="AP2395" s="12"/>
      <c r="AQ2395" s="12"/>
      <c r="AR2395" s="12"/>
      <c r="AS2395" s="12"/>
      <c r="AT2395" s="12"/>
      <c r="AU2395" s="12"/>
    </row>
    <row r="2396" spans="1:47" x14ac:dyDescent="0.25">
      <c r="A2396" s="3" t="s">
        <v>52</v>
      </c>
      <c r="B2396" s="6" t="s">
        <v>3099</v>
      </c>
      <c r="C2396" s="6" t="s">
        <v>2052</v>
      </c>
      <c r="D2396" s="6" t="s">
        <v>774</v>
      </c>
      <c r="E2396" s="6" t="s">
        <v>2555</v>
      </c>
      <c r="F2396" s="3">
        <v>2008</v>
      </c>
      <c r="G2396" s="6" t="s">
        <v>4448</v>
      </c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  <c r="R2396" s="12"/>
      <c r="S2396" s="12"/>
      <c r="T2396" s="12"/>
      <c r="U2396" s="12"/>
      <c r="V2396" s="12"/>
      <c r="W2396" s="12"/>
      <c r="X2396" s="12"/>
      <c r="Y2396" s="12"/>
      <c r="Z2396" s="12"/>
      <c r="AA2396" s="12"/>
      <c r="AB2396" s="12"/>
      <c r="AC2396" s="12"/>
      <c r="AD2396" s="12"/>
      <c r="AE2396" s="12"/>
      <c r="AF2396" s="12"/>
      <c r="AG2396" s="12"/>
      <c r="AH2396" s="12"/>
      <c r="AI2396" s="12"/>
      <c r="AJ2396" s="12"/>
      <c r="AK2396" s="12"/>
      <c r="AL2396" s="12"/>
      <c r="AM2396" s="12"/>
      <c r="AN2396" s="12"/>
      <c r="AO2396" s="12"/>
      <c r="AP2396" s="12"/>
      <c r="AQ2396" s="12"/>
      <c r="AR2396" s="12"/>
      <c r="AS2396" s="12"/>
      <c r="AT2396" s="12"/>
      <c r="AU2396" s="12"/>
    </row>
    <row r="2397" spans="1:47" x14ac:dyDescent="0.25">
      <c r="A2397" s="3"/>
      <c r="B2397" s="6"/>
      <c r="C2397" s="6"/>
      <c r="D2397" s="6"/>
      <c r="E2397" s="6"/>
      <c r="F2397" s="3"/>
      <c r="G2397" s="6"/>
      <c r="H2397" s="12"/>
      <c r="I2397" s="12"/>
      <c r="J2397" s="12"/>
      <c r="K2397" s="12"/>
      <c r="L2397" s="12"/>
      <c r="M2397" s="12"/>
      <c r="N2397" s="12"/>
      <c r="O2397" s="12"/>
      <c r="P2397" s="12"/>
      <c r="Q2397" s="12"/>
      <c r="R2397" s="12"/>
      <c r="S2397" s="12"/>
      <c r="T2397" s="12"/>
      <c r="U2397" s="12"/>
      <c r="V2397" s="12"/>
      <c r="W2397" s="12"/>
      <c r="X2397" s="12"/>
      <c r="Y2397" s="12"/>
      <c r="Z2397" s="12"/>
      <c r="AA2397" s="12"/>
      <c r="AB2397" s="12"/>
      <c r="AC2397" s="12"/>
      <c r="AD2397" s="12"/>
      <c r="AE2397" s="12"/>
      <c r="AF2397" s="12"/>
      <c r="AG2397" s="12"/>
      <c r="AH2397" s="12"/>
      <c r="AI2397" s="12"/>
      <c r="AJ2397" s="12"/>
      <c r="AK2397" s="12"/>
      <c r="AL2397" s="12"/>
      <c r="AM2397" s="12"/>
      <c r="AN2397" s="12"/>
      <c r="AO2397" s="12"/>
      <c r="AP2397" s="12"/>
      <c r="AQ2397" s="12"/>
      <c r="AR2397" s="12"/>
      <c r="AS2397" s="12"/>
      <c r="AT2397" s="12"/>
      <c r="AU2397" s="12"/>
    </row>
    <row r="2398" spans="1:47" x14ac:dyDescent="0.25">
      <c r="A2398" s="3" t="s">
        <v>52</v>
      </c>
      <c r="B2398" s="6" t="s">
        <v>4501</v>
      </c>
      <c r="C2398" s="6" t="s">
        <v>4502</v>
      </c>
      <c r="D2398" s="6" t="s">
        <v>467</v>
      </c>
      <c r="E2398" s="6" t="s">
        <v>4503</v>
      </c>
      <c r="F2398" s="3">
        <v>2009</v>
      </c>
      <c r="G2398" s="6" t="s">
        <v>4504</v>
      </c>
      <c r="H2398" s="12"/>
      <c r="I2398" s="12"/>
      <c r="J2398" s="12"/>
      <c r="K2398" s="12"/>
      <c r="L2398" s="12"/>
      <c r="M2398" s="12"/>
      <c r="N2398" s="12"/>
      <c r="O2398" s="12"/>
      <c r="P2398" s="12"/>
      <c r="Q2398" s="12"/>
      <c r="R2398" s="12"/>
      <c r="S2398" s="12"/>
      <c r="T2398" s="12"/>
      <c r="U2398" s="12"/>
      <c r="V2398" s="12"/>
      <c r="W2398" s="12"/>
      <c r="X2398" s="12"/>
      <c r="Y2398" s="12"/>
      <c r="Z2398" s="12"/>
      <c r="AA2398" s="12"/>
      <c r="AB2398" s="12"/>
      <c r="AC2398" s="12"/>
      <c r="AD2398" s="12"/>
      <c r="AE2398" s="12"/>
      <c r="AF2398" s="12"/>
      <c r="AG2398" s="12"/>
      <c r="AH2398" s="12"/>
      <c r="AI2398" s="12"/>
      <c r="AJ2398" s="12"/>
      <c r="AK2398" s="12"/>
      <c r="AL2398" s="12"/>
      <c r="AM2398" s="12"/>
      <c r="AN2398" s="12"/>
      <c r="AO2398" s="12"/>
      <c r="AP2398" s="12"/>
      <c r="AQ2398" s="12"/>
      <c r="AR2398" s="12"/>
      <c r="AS2398" s="12"/>
      <c r="AT2398" s="12"/>
      <c r="AU2398" s="12"/>
    </row>
    <row r="2399" spans="1:47" x14ac:dyDescent="0.25">
      <c r="A2399" s="3"/>
      <c r="B2399" s="6"/>
      <c r="C2399" s="6"/>
      <c r="D2399" s="6"/>
      <c r="E2399" s="6"/>
      <c r="F2399" s="3"/>
      <c r="G2399" s="6"/>
      <c r="H2399" s="12"/>
      <c r="I2399" s="12"/>
      <c r="J2399" s="12"/>
      <c r="K2399" s="12"/>
      <c r="L2399" s="12"/>
      <c r="M2399" s="12"/>
      <c r="N2399" s="12"/>
      <c r="O2399" s="12"/>
      <c r="P2399" s="12"/>
      <c r="Q2399" s="12"/>
      <c r="R2399" s="12"/>
      <c r="S2399" s="12"/>
      <c r="T2399" s="12"/>
      <c r="U2399" s="12"/>
      <c r="V2399" s="12"/>
      <c r="W2399" s="12"/>
      <c r="X2399" s="12"/>
      <c r="Y2399" s="12"/>
      <c r="Z2399" s="12"/>
      <c r="AA2399" s="12"/>
      <c r="AB2399" s="12"/>
      <c r="AC2399" s="12"/>
      <c r="AD2399" s="12"/>
      <c r="AE2399" s="12"/>
      <c r="AF2399" s="12"/>
      <c r="AG2399" s="12"/>
      <c r="AH2399" s="12"/>
      <c r="AI2399" s="12"/>
      <c r="AJ2399" s="12"/>
      <c r="AK2399" s="12"/>
      <c r="AL2399" s="12"/>
      <c r="AM2399" s="12"/>
      <c r="AN2399" s="12"/>
      <c r="AO2399" s="12"/>
      <c r="AP2399" s="12"/>
      <c r="AQ2399" s="12"/>
      <c r="AR2399" s="12"/>
      <c r="AS2399" s="12"/>
      <c r="AT2399" s="12"/>
      <c r="AU2399" s="12"/>
    </row>
    <row r="2400" spans="1:47" x14ac:dyDescent="0.25">
      <c r="A2400" s="3" t="s">
        <v>52</v>
      </c>
      <c r="B2400" s="6" t="s">
        <v>3508</v>
      </c>
      <c r="C2400" s="6" t="s">
        <v>3509</v>
      </c>
      <c r="D2400" s="6"/>
      <c r="E2400" s="6" t="s">
        <v>2301</v>
      </c>
      <c r="F2400" s="3">
        <v>1998</v>
      </c>
      <c r="G2400" s="6" t="s">
        <v>3510</v>
      </c>
      <c r="H2400" s="12"/>
      <c r="I2400" s="12"/>
      <c r="J2400" s="12"/>
      <c r="K2400" s="12"/>
      <c r="L2400" s="12"/>
      <c r="M2400" s="12"/>
      <c r="N2400" s="12"/>
      <c r="O2400" s="12"/>
      <c r="P2400" s="12"/>
      <c r="Q2400" s="12"/>
      <c r="R2400" s="12"/>
      <c r="S2400" s="12"/>
      <c r="T2400" s="12"/>
      <c r="U2400" s="12"/>
      <c r="V2400" s="12"/>
      <c r="W2400" s="12"/>
      <c r="X2400" s="12"/>
      <c r="Y2400" s="12"/>
      <c r="Z2400" s="12"/>
      <c r="AA2400" s="12"/>
      <c r="AB2400" s="12"/>
      <c r="AC2400" s="12"/>
      <c r="AD2400" s="12"/>
      <c r="AE2400" s="12"/>
      <c r="AF2400" s="12"/>
      <c r="AG2400" s="12"/>
      <c r="AH2400" s="12"/>
      <c r="AI2400" s="12"/>
      <c r="AJ2400" s="12"/>
      <c r="AK2400" s="12"/>
      <c r="AL2400" s="12"/>
      <c r="AM2400" s="12"/>
      <c r="AN2400" s="12"/>
      <c r="AO2400" s="12"/>
      <c r="AP2400" s="12"/>
      <c r="AQ2400" s="12"/>
      <c r="AR2400" s="12"/>
      <c r="AS2400" s="12"/>
      <c r="AT2400" s="12"/>
      <c r="AU2400" s="12"/>
    </row>
    <row r="2401" spans="1:47" x14ac:dyDescent="0.25">
      <c r="A2401" s="3" t="s">
        <v>52</v>
      </c>
      <c r="B2401" s="6" t="s">
        <v>3525</v>
      </c>
      <c r="C2401" s="6" t="s">
        <v>3526</v>
      </c>
      <c r="D2401" s="6"/>
      <c r="E2401" s="6" t="s">
        <v>2301</v>
      </c>
      <c r="F2401" s="3">
        <v>1998</v>
      </c>
      <c r="G2401" s="6" t="s">
        <v>3527</v>
      </c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  <c r="R2401" s="12"/>
      <c r="S2401" s="12"/>
      <c r="T2401" s="12"/>
      <c r="U2401" s="12"/>
      <c r="V2401" s="12"/>
      <c r="W2401" s="12"/>
      <c r="X2401" s="12"/>
      <c r="Y2401" s="12"/>
      <c r="Z2401" s="12"/>
      <c r="AA2401" s="12"/>
      <c r="AB2401" s="12"/>
      <c r="AC2401" s="12"/>
      <c r="AD2401" s="12"/>
      <c r="AE2401" s="12"/>
      <c r="AF2401" s="12"/>
      <c r="AG2401" s="12"/>
      <c r="AH2401" s="12"/>
      <c r="AI2401" s="12"/>
      <c r="AJ2401" s="12"/>
      <c r="AK2401" s="12"/>
      <c r="AL2401" s="12"/>
      <c r="AM2401" s="12"/>
      <c r="AN2401" s="12"/>
      <c r="AO2401" s="12"/>
      <c r="AP2401" s="12"/>
      <c r="AQ2401" s="12"/>
      <c r="AR2401" s="12"/>
      <c r="AS2401" s="12"/>
      <c r="AT2401" s="12"/>
      <c r="AU2401" s="12"/>
    </row>
    <row r="2402" spans="1:47" x14ac:dyDescent="0.25">
      <c r="A2402" s="3" t="s">
        <v>52</v>
      </c>
      <c r="B2402" s="6" t="s">
        <v>3532</v>
      </c>
      <c r="C2402" s="6" t="s">
        <v>506</v>
      </c>
      <c r="D2402" s="6" t="s">
        <v>961</v>
      </c>
      <c r="E2402" s="6" t="s">
        <v>2301</v>
      </c>
      <c r="F2402" s="3">
        <v>1998</v>
      </c>
      <c r="G2402" s="6" t="s">
        <v>3533</v>
      </c>
      <c r="H2402" s="12"/>
      <c r="I2402" s="12"/>
      <c r="J2402" s="12"/>
      <c r="K2402" s="12"/>
      <c r="L2402" s="12"/>
      <c r="M2402" s="12"/>
      <c r="N2402" s="12"/>
      <c r="O2402" s="12"/>
      <c r="P2402" s="12"/>
      <c r="Q2402" s="12"/>
      <c r="R2402" s="12"/>
      <c r="S2402" s="12"/>
      <c r="T2402" s="12"/>
      <c r="U2402" s="12"/>
      <c r="V2402" s="12"/>
      <c r="W2402" s="12"/>
      <c r="X2402" s="12"/>
      <c r="Y2402" s="12"/>
      <c r="Z2402" s="12"/>
      <c r="AA2402" s="12"/>
      <c r="AB2402" s="12"/>
      <c r="AC2402" s="12"/>
      <c r="AD2402" s="12"/>
      <c r="AE2402" s="12"/>
      <c r="AF2402" s="12"/>
      <c r="AG2402" s="12"/>
      <c r="AH2402" s="12"/>
      <c r="AI2402" s="12"/>
      <c r="AJ2402" s="12"/>
      <c r="AK2402" s="12"/>
      <c r="AL2402" s="12"/>
      <c r="AM2402" s="12"/>
      <c r="AN2402" s="12"/>
      <c r="AO2402" s="12"/>
      <c r="AP2402" s="12"/>
      <c r="AQ2402" s="12"/>
      <c r="AR2402" s="12"/>
      <c r="AS2402" s="12"/>
      <c r="AT2402" s="12"/>
      <c r="AU2402" s="12"/>
    </row>
    <row r="2403" spans="1:47" x14ac:dyDescent="0.25">
      <c r="A2403" s="3" t="s">
        <v>52</v>
      </c>
      <c r="B2403" s="6" t="s">
        <v>3859</v>
      </c>
      <c r="C2403" s="6" t="s">
        <v>1668</v>
      </c>
      <c r="D2403" s="6"/>
      <c r="E2403" s="6" t="s">
        <v>2301</v>
      </c>
      <c r="F2403" s="3">
        <v>2002</v>
      </c>
      <c r="G2403" s="6" t="s">
        <v>3860</v>
      </c>
      <c r="H2403" s="12"/>
      <c r="I2403" s="12"/>
      <c r="J2403" s="12"/>
      <c r="K2403" s="12"/>
      <c r="L2403" s="12"/>
      <c r="M2403" s="12"/>
      <c r="N2403" s="12"/>
      <c r="O2403" s="12"/>
      <c r="P2403" s="12"/>
      <c r="Q2403" s="12"/>
      <c r="R2403" s="12"/>
      <c r="S2403" s="12"/>
      <c r="T2403" s="12"/>
      <c r="U2403" s="12"/>
      <c r="V2403" s="12"/>
      <c r="W2403" s="12"/>
      <c r="X2403" s="12"/>
      <c r="Y2403" s="12"/>
      <c r="Z2403" s="12"/>
      <c r="AA2403" s="12"/>
      <c r="AB2403" s="12"/>
      <c r="AC2403" s="12"/>
      <c r="AD2403" s="12"/>
      <c r="AE2403" s="12"/>
      <c r="AF2403" s="12"/>
      <c r="AG2403" s="12"/>
      <c r="AH2403" s="12"/>
      <c r="AI2403" s="12"/>
      <c r="AJ2403" s="12"/>
      <c r="AK2403" s="12"/>
      <c r="AL2403" s="12"/>
      <c r="AM2403" s="12"/>
      <c r="AN2403" s="12"/>
      <c r="AO2403" s="12"/>
      <c r="AP2403" s="12"/>
      <c r="AQ2403" s="12"/>
      <c r="AR2403" s="12"/>
      <c r="AS2403" s="12"/>
      <c r="AT2403" s="12"/>
      <c r="AU2403" s="12"/>
    </row>
    <row r="2404" spans="1:47" x14ac:dyDescent="0.25">
      <c r="A2404" s="3" t="s">
        <v>52</v>
      </c>
      <c r="B2404" s="6" t="s">
        <v>3917</v>
      </c>
      <c r="C2404" s="6" t="s">
        <v>3918</v>
      </c>
      <c r="D2404" s="6" t="s">
        <v>774</v>
      </c>
      <c r="E2404" s="6" t="s">
        <v>2301</v>
      </c>
      <c r="F2404" s="3">
        <v>2002</v>
      </c>
      <c r="G2404" s="6" t="s">
        <v>3919</v>
      </c>
      <c r="H2404" s="12"/>
      <c r="I2404" s="12"/>
      <c r="J2404" s="12"/>
      <c r="K2404" s="12"/>
      <c r="L2404" s="12"/>
      <c r="M2404" s="12"/>
      <c r="N2404" s="12"/>
      <c r="O2404" s="12"/>
      <c r="P2404" s="12"/>
      <c r="Q2404" s="12"/>
      <c r="R2404" s="12"/>
      <c r="S2404" s="12"/>
      <c r="T2404" s="12"/>
      <c r="U2404" s="12"/>
      <c r="V2404" s="12"/>
      <c r="W2404" s="12"/>
      <c r="X2404" s="12"/>
      <c r="Y2404" s="12"/>
      <c r="Z2404" s="12"/>
      <c r="AA2404" s="12"/>
      <c r="AB2404" s="12"/>
      <c r="AC2404" s="12"/>
      <c r="AD2404" s="12"/>
      <c r="AE2404" s="12"/>
      <c r="AF2404" s="12"/>
      <c r="AG2404" s="12"/>
      <c r="AH2404" s="12"/>
      <c r="AI2404" s="12"/>
      <c r="AJ2404" s="12"/>
      <c r="AK2404" s="12"/>
      <c r="AL2404" s="12"/>
      <c r="AM2404" s="12"/>
      <c r="AN2404" s="12"/>
      <c r="AO2404" s="12"/>
      <c r="AP2404" s="12"/>
      <c r="AQ2404" s="12"/>
      <c r="AR2404" s="12"/>
      <c r="AS2404" s="12"/>
      <c r="AT2404" s="12"/>
      <c r="AU2404" s="12"/>
    </row>
    <row r="2405" spans="1:47" x14ac:dyDescent="0.25">
      <c r="A2405" s="3" t="s">
        <v>52</v>
      </c>
      <c r="B2405" s="6" t="s">
        <v>4054</v>
      </c>
      <c r="C2405" s="6" t="s">
        <v>1049</v>
      </c>
      <c r="D2405" s="6" t="s">
        <v>20</v>
      </c>
      <c r="E2405" s="6" t="s">
        <v>2301</v>
      </c>
      <c r="F2405" s="3">
        <v>2004</v>
      </c>
      <c r="G2405" s="6" t="s">
        <v>4055</v>
      </c>
      <c r="H2405" s="12"/>
      <c r="I2405" s="12"/>
      <c r="J2405" s="12"/>
      <c r="K2405" s="12"/>
      <c r="L2405" s="12"/>
      <c r="M2405" s="12"/>
      <c r="N2405" s="12"/>
      <c r="O2405" s="12"/>
      <c r="P2405" s="12"/>
      <c r="Q2405" s="12"/>
      <c r="R2405" s="12"/>
      <c r="S2405" s="12"/>
      <c r="T2405" s="12"/>
      <c r="U2405" s="12"/>
      <c r="V2405" s="12"/>
      <c r="W2405" s="12"/>
      <c r="X2405" s="12"/>
      <c r="Y2405" s="12"/>
      <c r="Z2405" s="12"/>
      <c r="AA2405" s="12"/>
      <c r="AB2405" s="12"/>
      <c r="AC2405" s="12"/>
      <c r="AD2405" s="12"/>
      <c r="AE2405" s="12"/>
      <c r="AF2405" s="12"/>
      <c r="AG2405" s="12"/>
      <c r="AH2405" s="12"/>
      <c r="AI2405" s="12"/>
      <c r="AJ2405" s="12"/>
      <c r="AK2405" s="12"/>
      <c r="AL2405" s="12"/>
      <c r="AM2405" s="12"/>
      <c r="AN2405" s="12"/>
      <c r="AO2405" s="12"/>
      <c r="AP2405" s="12"/>
      <c r="AQ2405" s="12"/>
      <c r="AR2405" s="12"/>
      <c r="AS2405" s="12"/>
      <c r="AT2405" s="12"/>
      <c r="AU2405" s="12"/>
    </row>
    <row r="2406" spans="1:47" x14ac:dyDescent="0.25">
      <c r="A2406" s="3" t="s">
        <v>52</v>
      </c>
      <c r="B2406" s="6" t="s">
        <v>2195</v>
      </c>
      <c r="C2406" s="6" t="s">
        <v>3710</v>
      </c>
      <c r="D2406" s="6"/>
      <c r="E2406" s="6" t="s">
        <v>2301</v>
      </c>
      <c r="F2406" s="3">
        <v>2005</v>
      </c>
      <c r="G2406" s="6" t="s">
        <v>4198</v>
      </c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  <c r="R2406" s="12"/>
      <c r="S2406" s="12"/>
      <c r="T2406" s="12"/>
      <c r="U2406" s="12"/>
      <c r="V2406" s="12"/>
      <c r="W2406" s="12"/>
      <c r="X2406" s="12"/>
      <c r="Y2406" s="12"/>
      <c r="Z2406" s="12"/>
      <c r="AA2406" s="12"/>
      <c r="AB2406" s="12"/>
      <c r="AC2406" s="12"/>
      <c r="AD2406" s="12"/>
      <c r="AE2406" s="12"/>
      <c r="AF2406" s="12"/>
      <c r="AG2406" s="12"/>
      <c r="AH2406" s="12"/>
      <c r="AI2406" s="12"/>
      <c r="AJ2406" s="12"/>
      <c r="AK2406" s="12"/>
      <c r="AL2406" s="12"/>
      <c r="AM2406" s="12"/>
      <c r="AN2406" s="12"/>
      <c r="AO2406" s="12"/>
      <c r="AP2406" s="12"/>
      <c r="AQ2406" s="12"/>
      <c r="AR2406" s="12"/>
      <c r="AS2406" s="12"/>
      <c r="AT2406" s="12"/>
      <c r="AU2406" s="12"/>
    </row>
    <row r="2407" spans="1:47" x14ac:dyDescent="0.25">
      <c r="A2407" s="3" t="s">
        <v>52</v>
      </c>
      <c r="B2407" s="6" t="s">
        <v>4286</v>
      </c>
      <c r="C2407" s="6" t="s">
        <v>1658</v>
      </c>
      <c r="D2407" s="6"/>
      <c r="E2407" s="6" t="s">
        <v>2301</v>
      </c>
      <c r="F2407" s="3">
        <v>2006</v>
      </c>
      <c r="G2407" s="6" t="s">
        <v>4287</v>
      </c>
      <c r="H2407" s="12"/>
      <c r="I2407" s="12"/>
      <c r="J2407" s="12"/>
      <c r="K2407" s="12"/>
      <c r="L2407" s="12"/>
      <c r="M2407" s="12"/>
      <c r="N2407" s="12"/>
      <c r="O2407" s="12"/>
      <c r="P2407" s="12"/>
      <c r="Q2407" s="12"/>
      <c r="R2407" s="12"/>
      <c r="S2407" s="12"/>
      <c r="T2407" s="12"/>
      <c r="U2407" s="12"/>
      <c r="V2407" s="12"/>
      <c r="W2407" s="12"/>
      <c r="X2407" s="12"/>
      <c r="Y2407" s="12"/>
      <c r="Z2407" s="12"/>
      <c r="AA2407" s="12"/>
      <c r="AB2407" s="12"/>
      <c r="AC2407" s="12"/>
      <c r="AD2407" s="12"/>
      <c r="AE2407" s="12"/>
      <c r="AF2407" s="12"/>
      <c r="AG2407" s="12"/>
      <c r="AH2407" s="12"/>
      <c r="AI2407" s="12"/>
      <c r="AJ2407" s="12"/>
      <c r="AK2407" s="12"/>
      <c r="AL2407" s="12"/>
      <c r="AM2407" s="12"/>
      <c r="AN2407" s="12"/>
      <c r="AO2407" s="12"/>
      <c r="AP2407" s="12"/>
      <c r="AQ2407" s="12"/>
      <c r="AR2407" s="12"/>
      <c r="AS2407" s="12"/>
      <c r="AT2407" s="12"/>
      <c r="AU2407" s="12"/>
    </row>
    <row r="2408" spans="1:47" x14ac:dyDescent="0.25">
      <c r="A2408" s="3" t="s">
        <v>52</v>
      </c>
      <c r="B2408" s="6" t="s">
        <v>1522</v>
      </c>
      <c r="C2408" s="6" t="s">
        <v>3244</v>
      </c>
      <c r="D2408" s="6"/>
      <c r="E2408" s="6" t="s">
        <v>2301</v>
      </c>
      <c r="F2408" s="3">
        <v>2006</v>
      </c>
      <c r="G2408" s="6" t="s">
        <v>4290</v>
      </c>
      <c r="H2408" s="12"/>
      <c r="I2408" s="12"/>
      <c r="J2408" s="12"/>
      <c r="K2408" s="12"/>
      <c r="L2408" s="12"/>
      <c r="M2408" s="12"/>
      <c r="N2408" s="12"/>
      <c r="O2408" s="12"/>
      <c r="P2408" s="12"/>
      <c r="Q2408" s="12"/>
      <c r="R2408" s="12"/>
      <c r="S2408" s="12"/>
      <c r="T2408" s="12"/>
      <c r="U2408" s="12"/>
      <c r="V2408" s="12"/>
      <c r="W2408" s="12"/>
      <c r="X2408" s="12"/>
      <c r="Y2408" s="12"/>
      <c r="Z2408" s="12"/>
      <c r="AA2408" s="12"/>
      <c r="AB2408" s="12"/>
      <c r="AC2408" s="12"/>
      <c r="AD2408" s="12"/>
      <c r="AE2408" s="12"/>
      <c r="AF2408" s="12"/>
      <c r="AG2408" s="12"/>
      <c r="AH2408" s="12"/>
      <c r="AI2408" s="12"/>
      <c r="AJ2408" s="12"/>
      <c r="AK2408" s="12"/>
      <c r="AL2408" s="12"/>
      <c r="AM2408" s="12"/>
      <c r="AN2408" s="12"/>
      <c r="AO2408" s="12"/>
      <c r="AP2408" s="12"/>
      <c r="AQ2408" s="12"/>
      <c r="AR2408" s="12"/>
      <c r="AS2408" s="12"/>
      <c r="AT2408" s="12"/>
      <c r="AU2408" s="12"/>
    </row>
    <row r="2409" spans="1:47" x14ac:dyDescent="0.25">
      <c r="A2409" s="3" t="s">
        <v>52</v>
      </c>
      <c r="B2409" s="6" t="s">
        <v>4371</v>
      </c>
      <c r="C2409" s="6" t="s">
        <v>77</v>
      </c>
      <c r="D2409" s="6" t="s">
        <v>17</v>
      </c>
      <c r="E2409" s="6" t="s">
        <v>2301</v>
      </c>
      <c r="F2409" s="3">
        <v>2007</v>
      </c>
      <c r="G2409" s="6" t="s">
        <v>4372</v>
      </c>
      <c r="H2409" s="12"/>
      <c r="I2409" s="12"/>
      <c r="J2409" s="12"/>
      <c r="K2409" s="12"/>
      <c r="L2409" s="12"/>
      <c r="M2409" s="12"/>
      <c r="N2409" s="12"/>
      <c r="O2409" s="12"/>
      <c r="P2409" s="12"/>
      <c r="Q2409" s="12"/>
      <c r="R2409" s="12"/>
      <c r="S2409" s="12"/>
      <c r="T2409" s="12"/>
      <c r="U2409" s="12"/>
      <c r="V2409" s="12"/>
      <c r="W2409" s="12"/>
      <c r="X2409" s="12"/>
      <c r="Y2409" s="12"/>
      <c r="Z2409" s="12"/>
      <c r="AA2409" s="12"/>
      <c r="AB2409" s="12"/>
      <c r="AC2409" s="12"/>
      <c r="AD2409" s="12"/>
      <c r="AE2409" s="12"/>
      <c r="AF2409" s="12"/>
      <c r="AG2409" s="12"/>
      <c r="AH2409" s="12"/>
      <c r="AI2409" s="12"/>
      <c r="AJ2409" s="12"/>
      <c r="AK2409" s="12"/>
      <c r="AL2409" s="12"/>
      <c r="AM2409" s="12"/>
      <c r="AN2409" s="12"/>
      <c r="AO2409" s="12"/>
      <c r="AP2409" s="12"/>
      <c r="AQ2409" s="12"/>
      <c r="AR2409" s="12"/>
      <c r="AS2409" s="12"/>
      <c r="AT2409" s="12"/>
      <c r="AU2409" s="12"/>
    </row>
    <row r="2410" spans="1:47" x14ac:dyDescent="0.25">
      <c r="A2410" s="3" t="s">
        <v>245</v>
      </c>
      <c r="B2410" s="6" t="s">
        <v>4412</v>
      </c>
      <c r="C2410" s="6" t="s">
        <v>4413</v>
      </c>
      <c r="D2410" s="6" t="s">
        <v>882</v>
      </c>
      <c r="E2410" s="6" t="s">
        <v>2301</v>
      </c>
      <c r="F2410" s="3">
        <v>2007</v>
      </c>
      <c r="G2410" s="6" t="s">
        <v>4414</v>
      </c>
      <c r="H2410" s="12"/>
      <c r="I2410" s="12"/>
      <c r="J2410" s="12"/>
      <c r="K2410" s="12"/>
      <c r="L2410" s="12"/>
      <c r="M2410" s="12"/>
      <c r="N2410" s="12"/>
      <c r="O2410" s="12"/>
      <c r="P2410" s="12"/>
      <c r="Q2410" s="12"/>
      <c r="R2410" s="12"/>
      <c r="S2410" s="12"/>
      <c r="T2410" s="12"/>
      <c r="U2410" s="12"/>
      <c r="V2410" s="12"/>
      <c r="W2410" s="12"/>
      <c r="X2410" s="12"/>
      <c r="Y2410" s="12"/>
      <c r="Z2410" s="12"/>
      <c r="AA2410" s="12"/>
      <c r="AB2410" s="12"/>
      <c r="AC2410" s="12"/>
      <c r="AD2410" s="12"/>
      <c r="AE2410" s="12"/>
      <c r="AF2410" s="12"/>
      <c r="AG2410" s="12"/>
      <c r="AH2410" s="12"/>
      <c r="AI2410" s="12"/>
      <c r="AJ2410" s="12"/>
      <c r="AK2410" s="12"/>
      <c r="AL2410" s="12"/>
      <c r="AM2410" s="12"/>
      <c r="AN2410" s="12"/>
      <c r="AO2410" s="12"/>
      <c r="AP2410" s="12"/>
      <c r="AQ2410" s="12"/>
      <c r="AR2410" s="12"/>
      <c r="AS2410" s="12"/>
      <c r="AT2410" s="12"/>
      <c r="AU2410" s="12"/>
    </row>
    <row r="2411" spans="1:47" x14ac:dyDescent="0.25">
      <c r="A2411" s="3" t="s">
        <v>52</v>
      </c>
      <c r="B2411" s="6" t="s">
        <v>4298</v>
      </c>
      <c r="C2411" s="6" t="s">
        <v>4305</v>
      </c>
      <c r="D2411" s="6" t="s">
        <v>1275</v>
      </c>
      <c r="E2411" s="6" t="s">
        <v>2301</v>
      </c>
      <c r="F2411" s="3">
        <v>2008</v>
      </c>
      <c r="G2411" s="6" t="s">
        <v>4456</v>
      </c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</row>
    <row r="2412" spans="1:47" x14ac:dyDescent="0.25">
      <c r="A2412" s="3" t="s">
        <v>52</v>
      </c>
      <c r="B2412" s="6" t="s">
        <v>4545</v>
      </c>
      <c r="C2412" s="6" t="s">
        <v>184</v>
      </c>
      <c r="D2412" s="6"/>
      <c r="E2412" s="6" t="s">
        <v>2301</v>
      </c>
      <c r="F2412" s="3">
        <v>2009</v>
      </c>
      <c r="G2412" s="6" t="s">
        <v>4546</v>
      </c>
      <c r="H2412" s="12"/>
      <c r="I2412" s="12"/>
      <c r="J2412" s="12"/>
      <c r="K2412" s="12"/>
      <c r="L2412" s="12"/>
      <c r="M2412" s="12"/>
      <c r="N2412" s="12"/>
      <c r="O2412" s="12"/>
      <c r="P2412" s="12"/>
      <c r="Q2412" s="12"/>
      <c r="R2412" s="12"/>
      <c r="S2412" s="12"/>
      <c r="T2412" s="12"/>
      <c r="U2412" s="12"/>
      <c r="V2412" s="12"/>
      <c r="W2412" s="12"/>
      <c r="X2412" s="12"/>
      <c r="Y2412" s="12"/>
      <c r="Z2412" s="12"/>
      <c r="AA2412" s="12"/>
      <c r="AB2412" s="12"/>
      <c r="AC2412" s="12"/>
      <c r="AD2412" s="12"/>
      <c r="AE2412" s="12"/>
      <c r="AF2412" s="12"/>
      <c r="AG2412" s="12"/>
      <c r="AH2412" s="12"/>
      <c r="AI2412" s="12"/>
      <c r="AJ2412" s="12"/>
      <c r="AK2412" s="12"/>
      <c r="AL2412" s="12"/>
      <c r="AM2412" s="12"/>
      <c r="AN2412" s="12"/>
      <c r="AO2412" s="12"/>
      <c r="AP2412" s="12"/>
      <c r="AQ2412" s="12"/>
      <c r="AR2412" s="12"/>
      <c r="AS2412" s="12"/>
      <c r="AT2412" s="12"/>
      <c r="AU2412" s="12"/>
    </row>
    <row r="2413" spans="1:47" x14ac:dyDescent="0.25">
      <c r="A2413" s="3" t="s">
        <v>52</v>
      </c>
      <c r="B2413" s="6" t="s">
        <v>997</v>
      </c>
      <c r="C2413" s="6" t="s">
        <v>991</v>
      </c>
      <c r="D2413" s="6" t="s">
        <v>4585</v>
      </c>
      <c r="E2413" s="6" t="s">
        <v>2301</v>
      </c>
      <c r="F2413" s="3">
        <v>2010</v>
      </c>
      <c r="G2413" s="6" t="s">
        <v>4586</v>
      </c>
      <c r="H2413" s="12"/>
      <c r="I2413" s="12"/>
      <c r="J2413" s="12"/>
      <c r="K2413" s="12"/>
      <c r="L2413" s="12"/>
      <c r="M2413" s="12"/>
      <c r="N2413" s="12"/>
      <c r="O2413" s="12"/>
      <c r="P2413" s="12"/>
      <c r="Q2413" s="12"/>
      <c r="R2413" s="12"/>
      <c r="S2413" s="12"/>
      <c r="T2413" s="12"/>
      <c r="U2413" s="12"/>
      <c r="V2413" s="12"/>
      <c r="W2413" s="12"/>
      <c r="X2413" s="12"/>
      <c r="Y2413" s="12"/>
      <c r="Z2413" s="12"/>
      <c r="AA2413" s="12"/>
      <c r="AB2413" s="12"/>
      <c r="AC2413" s="12"/>
      <c r="AD2413" s="12"/>
      <c r="AE2413" s="12"/>
      <c r="AF2413" s="12"/>
      <c r="AG2413" s="12"/>
      <c r="AH2413" s="12"/>
      <c r="AI2413" s="12"/>
      <c r="AJ2413" s="12"/>
      <c r="AK2413" s="12"/>
      <c r="AL2413" s="12"/>
      <c r="AM2413" s="12"/>
      <c r="AN2413" s="12"/>
      <c r="AO2413" s="12"/>
      <c r="AP2413" s="12"/>
      <c r="AQ2413" s="12"/>
      <c r="AR2413" s="12"/>
      <c r="AS2413" s="12"/>
      <c r="AT2413" s="12"/>
      <c r="AU2413" s="12"/>
    </row>
    <row r="2414" spans="1:47" x14ac:dyDescent="0.25">
      <c r="A2414" s="3" t="s">
        <v>52</v>
      </c>
      <c r="B2414" s="6" t="s">
        <v>997</v>
      </c>
      <c r="C2414" s="6" t="s">
        <v>95</v>
      </c>
      <c r="D2414" s="6" t="s">
        <v>4661</v>
      </c>
      <c r="E2414" s="6" t="s">
        <v>2301</v>
      </c>
      <c r="F2414" s="3">
        <v>2011</v>
      </c>
      <c r="G2414" s="6" t="s">
        <v>4662</v>
      </c>
      <c r="H2414" s="12"/>
      <c r="I2414" s="12"/>
      <c r="J2414" s="12"/>
      <c r="K2414" s="12"/>
      <c r="L2414" s="12"/>
      <c r="M2414" s="12"/>
      <c r="N2414" s="12"/>
      <c r="O2414" s="12"/>
      <c r="P2414" s="12"/>
      <c r="Q2414" s="12"/>
      <c r="R2414" s="12"/>
      <c r="S2414" s="12"/>
      <c r="T2414" s="12"/>
      <c r="U2414" s="12"/>
      <c r="V2414" s="12"/>
      <c r="W2414" s="12"/>
      <c r="X2414" s="12"/>
      <c r="Y2414" s="12"/>
      <c r="Z2414" s="12"/>
      <c r="AA2414" s="12"/>
      <c r="AB2414" s="12"/>
      <c r="AC2414" s="12"/>
      <c r="AD2414" s="12"/>
      <c r="AE2414" s="12"/>
      <c r="AF2414" s="12"/>
      <c r="AG2414" s="12"/>
      <c r="AH2414" s="12"/>
      <c r="AI2414" s="12"/>
      <c r="AJ2414" s="12"/>
      <c r="AK2414" s="12"/>
      <c r="AL2414" s="12"/>
      <c r="AM2414" s="12"/>
      <c r="AN2414" s="12"/>
      <c r="AO2414" s="12"/>
      <c r="AP2414" s="12"/>
      <c r="AQ2414" s="12"/>
      <c r="AR2414" s="12"/>
      <c r="AS2414" s="12"/>
      <c r="AT2414" s="12"/>
      <c r="AU2414" s="12"/>
    </row>
    <row r="2415" spans="1:47" x14ac:dyDescent="0.25">
      <c r="A2415" s="3" t="s">
        <v>52</v>
      </c>
      <c r="B2415" s="22" t="s">
        <v>4799</v>
      </c>
      <c r="C2415" s="6" t="s">
        <v>1424</v>
      </c>
      <c r="D2415" s="6" t="s">
        <v>4800</v>
      </c>
      <c r="E2415" s="6" t="s">
        <v>2301</v>
      </c>
      <c r="F2415" s="3">
        <v>2012</v>
      </c>
      <c r="G2415" s="6" t="s">
        <v>4801</v>
      </c>
      <c r="H2415" s="12"/>
      <c r="I2415" s="12"/>
      <c r="J2415" s="12"/>
      <c r="K2415" s="12"/>
      <c r="L2415" s="12"/>
      <c r="M2415" s="12"/>
      <c r="N2415" s="12"/>
      <c r="O2415" s="12"/>
      <c r="P2415" s="12"/>
      <c r="Q2415" s="12"/>
      <c r="R2415" s="12"/>
      <c r="S2415" s="12"/>
      <c r="T2415" s="12"/>
      <c r="U2415" s="12"/>
      <c r="V2415" s="12"/>
      <c r="W2415" s="12"/>
      <c r="X2415" s="12"/>
      <c r="Y2415" s="12"/>
      <c r="Z2415" s="12"/>
      <c r="AA2415" s="12"/>
      <c r="AB2415" s="12"/>
      <c r="AC2415" s="12"/>
      <c r="AD2415" s="12"/>
      <c r="AE2415" s="12"/>
      <c r="AF2415" s="12"/>
      <c r="AG2415" s="12"/>
      <c r="AH2415" s="12"/>
      <c r="AI2415" s="12"/>
      <c r="AJ2415" s="12"/>
      <c r="AK2415" s="12"/>
      <c r="AL2415" s="12"/>
      <c r="AM2415" s="12"/>
      <c r="AN2415" s="12"/>
      <c r="AO2415" s="12"/>
      <c r="AP2415" s="12"/>
      <c r="AQ2415" s="12"/>
      <c r="AR2415" s="12"/>
      <c r="AS2415" s="12"/>
      <c r="AT2415" s="12"/>
      <c r="AU2415" s="12"/>
    </row>
    <row r="2416" spans="1:47" x14ac:dyDescent="0.25">
      <c r="A2416" s="3" t="s">
        <v>52</v>
      </c>
      <c r="B2416" s="22" t="s">
        <v>719</v>
      </c>
      <c r="C2416" s="6" t="s">
        <v>4918</v>
      </c>
      <c r="D2416" s="6"/>
      <c r="E2416" s="6" t="s">
        <v>2301</v>
      </c>
      <c r="F2416" s="3">
        <v>2013</v>
      </c>
      <c r="G2416" s="6" t="s">
        <v>4919</v>
      </c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  <c r="R2416" s="12"/>
      <c r="S2416" s="12"/>
      <c r="T2416" s="12"/>
      <c r="U2416" s="12"/>
      <c r="V2416" s="12"/>
      <c r="W2416" s="12"/>
      <c r="X2416" s="12"/>
      <c r="Y2416" s="12"/>
      <c r="Z2416" s="12"/>
      <c r="AA2416" s="12"/>
      <c r="AB2416" s="12"/>
      <c r="AC2416" s="12"/>
      <c r="AD2416" s="12"/>
      <c r="AE2416" s="12"/>
      <c r="AF2416" s="12"/>
      <c r="AG2416" s="12"/>
      <c r="AH2416" s="12"/>
      <c r="AI2416" s="12"/>
      <c r="AJ2416" s="12"/>
      <c r="AK2416" s="12"/>
      <c r="AL2416" s="12"/>
      <c r="AM2416" s="12"/>
      <c r="AN2416" s="12"/>
      <c r="AO2416" s="12"/>
      <c r="AP2416" s="12"/>
      <c r="AQ2416" s="12"/>
      <c r="AR2416" s="12"/>
      <c r="AS2416" s="12"/>
      <c r="AT2416" s="12"/>
      <c r="AU2416" s="12"/>
    </row>
    <row r="2417" spans="1:47" x14ac:dyDescent="0.25">
      <c r="A2417" s="3" t="s">
        <v>52</v>
      </c>
      <c r="B2417" s="22" t="s">
        <v>4942</v>
      </c>
      <c r="C2417" s="6" t="s">
        <v>2116</v>
      </c>
      <c r="D2417" s="6" t="s">
        <v>4943</v>
      </c>
      <c r="E2417" s="6" t="s">
        <v>2301</v>
      </c>
      <c r="F2417" s="3">
        <v>2013</v>
      </c>
      <c r="G2417" s="6" t="s">
        <v>4944</v>
      </c>
      <c r="H2417" s="12"/>
      <c r="I2417" s="12"/>
      <c r="J2417" s="12"/>
      <c r="K2417" s="12"/>
      <c r="L2417" s="12"/>
      <c r="M2417" s="12"/>
      <c r="N2417" s="12"/>
      <c r="O2417" s="12"/>
      <c r="P2417" s="12"/>
      <c r="Q2417" s="12"/>
      <c r="R2417" s="12"/>
      <c r="S2417" s="12"/>
      <c r="T2417" s="12"/>
      <c r="U2417" s="12"/>
      <c r="V2417" s="12"/>
      <c r="W2417" s="12"/>
      <c r="X2417" s="12"/>
      <c r="Y2417" s="12"/>
      <c r="Z2417" s="12"/>
      <c r="AA2417" s="12"/>
      <c r="AB2417" s="12"/>
      <c r="AC2417" s="12"/>
      <c r="AD2417" s="12"/>
      <c r="AE2417" s="12"/>
      <c r="AF2417" s="12"/>
      <c r="AG2417" s="12"/>
      <c r="AH2417" s="12"/>
      <c r="AI2417" s="12"/>
      <c r="AJ2417" s="12"/>
      <c r="AK2417" s="12"/>
      <c r="AL2417" s="12"/>
      <c r="AM2417" s="12"/>
      <c r="AN2417" s="12"/>
      <c r="AO2417" s="12"/>
      <c r="AP2417" s="12"/>
      <c r="AQ2417" s="12"/>
      <c r="AR2417" s="12"/>
      <c r="AS2417" s="12"/>
      <c r="AT2417" s="12"/>
      <c r="AU2417" s="12"/>
    </row>
    <row r="2418" spans="1:47" x14ac:dyDescent="0.25">
      <c r="A2418" s="24" t="s">
        <v>52</v>
      </c>
      <c r="B2418" s="25" t="s">
        <v>5011</v>
      </c>
      <c r="C2418" s="26" t="s">
        <v>5012</v>
      </c>
      <c r="D2418" s="26"/>
      <c r="E2418" s="26" t="s">
        <v>2301</v>
      </c>
      <c r="F2418" s="24">
        <v>2014</v>
      </c>
      <c r="G2418" s="27" t="s">
        <v>5013</v>
      </c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2"/>
      <c r="AB2418" s="12"/>
      <c r="AC2418" s="12"/>
      <c r="AD2418" s="12"/>
      <c r="AE2418" s="12"/>
      <c r="AF2418" s="12"/>
      <c r="AG2418" s="12"/>
      <c r="AH2418" s="12"/>
      <c r="AI2418" s="12"/>
      <c r="AJ2418" s="12"/>
      <c r="AK2418" s="12"/>
      <c r="AL2418" s="12"/>
      <c r="AM2418" s="12"/>
      <c r="AN2418" s="12"/>
      <c r="AO2418" s="12"/>
      <c r="AP2418" s="12"/>
      <c r="AQ2418" s="12"/>
      <c r="AR2418" s="12"/>
      <c r="AS2418" s="12"/>
      <c r="AT2418" s="12"/>
      <c r="AU2418" s="12"/>
    </row>
    <row r="2419" spans="1:47" x14ac:dyDescent="0.25">
      <c r="A2419" s="30" t="s">
        <v>52</v>
      </c>
      <c r="B2419" s="31" t="s">
        <v>5062</v>
      </c>
      <c r="C2419" s="32" t="s">
        <v>1714</v>
      </c>
      <c r="D2419" s="32" t="s">
        <v>3435</v>
      </c>
      <c r="E2419" s="32" t="s">
        <v>2301</v>
      </c>
      <c r="F2419" s="30">
        <v>2015</v>
      </c>
      <c r="G2419" s="23" t="s">
        <v>5063</v>
      </c>
      <c r="H2419" s="12"/>
      <c r="I2419" s="12"/>
      <c r="J2419" s="12"/>
      <c r="K2419" s="12"/>
      <c r="L2419" s="12"/>
      <c r="M2419" s="12"/>
      <c r="N2419" s="12"/>
      <c r="O2419" s="12"/>
      <c r="P2419" s="12"/>
      <c r="Q2419" s="12"/>
      <c r="R2419" s="12"/>
      <c r="S2419" s="12"/>
      <c r="T2419" s="12"/>
      <c r="U2419" s="12"/>
      <c r="V2419" s="12"/>
      <c r="W2419" s="12"/>
      <c r="X2419" s="12"/>
      <c r="Y2419" s="12"/>
      <c r="Z2419" s="12"/>
      <c r="AA2419" s="12"/>
      <c r="AB2419" s="12"/>
      <c r="AC2419" s="12"/>
      <c r="AD2419" s="12"/>
      <c r="AE2419" s="12"/>
      <c r="AF2419" s="12"/>
      <c r="AG2419" s="12"/>
      <c r="AH2419" s="12"/>
      <c r="AI2419" s="12"/>
      <c r="AJ2419" s="12"/>
      <c r="AK2419" s="12"/>
      <c r="AL2419" s="12"/>
      <c r="AM2419" s="12"/>
      <c r="AN2419" s="12"/>
      <c r="AO2419" s="12"/>
      <c r="AP2419" s="12"/>
      <c r="AQ2419" s="12"/>
      <c r="AR2419" s="12"/>
      <c r="AS2419" s="12"/>
      <c r="AT2419" s="12"/>
      <c r="AU2419" s="12"/>
    </row>
    <row r="2420" spans="1:47" x14ac:dyDescent="0.25">
      <c r="A2420" s="30" t="s">
        <v>52</v>
      </c>
      <c r="B2420" s="31" t="s">
        <v>5129</v>
      </c>
      <c r="C2420" s="32" t="s">
        <v>1509</v>
      </c>
      <c r="D2420" s="32"/>
      <c r="E2420" s="32" t="s">
        <v>2301</v>
      </c>
      <c r="F2420" s="30">
        <v>2016</v>
      </c>
      <c r="G2420" s="23" t="s">
        <v>5130</v>
      </c>
      <c r="H2420" s="12"/>
      <c r="I2420" s="12"/>
      <c r="J2420" s="12"/>
      <c r="K2420" s="12"/>
      <c r="L2420" s="12"/>
      <c r="M2420" s="12"/>
      <c r="N2420" s="12"/>
      <c r="O2420" s="12"/>
      <c r="P2420" s="12"/>
      <c r="Q2420" s="12"/>
      <c r="R2420" s="12"/>
      <c r="S2420" s="12"/>
      <c r="T2420" s="12"/>
      <c r="U2420" s="12"/>
      <c r="V2420" s="12"/>
      <c r="W2420" s="12"/>
      <c r="X2420" s="12"/>
      <c r="Y2420" s="12"/>
      <c r="Z2420" s="12"/>
      <c r="AA2420" s="12"/>
      <c r="AB2420" s="12"/>
      <c r="AC2420" s="12"/>
      <c r="AD2420" s="12"/>
      <c r="AE2420" s="12"/>
      <c r="AF2420" s="12"/>
      <c r="AG2420" s="12"/>
      <c r="AH2420" s="12"/>
      <c r="AI2420" s="12"/>
      <c r="AJ2420" s="12"/>
      <c r="AK2420" s="12"/>
      <c r="AL2420" s="12"/>
      <c r="AM2420" s="12"/>
      <c r="AN2420" s="12"/>
      <c r="AO2420" s="12"/>
      <c r="AP2420" s="12"/>
      <c r="AQ2420" s="12"/>
      <c r="AR2420" s="12"/>
      <c r="AS2420" s="12"/>
      <c r="AT2420" s="12"/>
      <c r="AU2420" s="12"/>
    </row>
    <row r="2421" spans="1:47" x14ac:dyDescent="0.25">
      <c r="A2421" s="30" t="s">
        <v>245</v>
      </c>
      <c r="B2421" s="31" t="s">
        <v>2332</v>
      </c>
      <c r="C2421" s="32" t="s">
        <v>2150</v>
      </c>
      <c r="D2421" s="32"/>
      <c r="E2421" s="32" t="s">
        <v>2301</v>
      </c>
      <c r="F2421" s="30">
        <v>2018</v>
      </c>
      <c r="G2421" s="23" t="s">
        <v>5287</v>
      </c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2"/>
      <c r="Z2421" s="12"/>
      <c r="AA2421" s="12"/>
      <c r="AB2421" s="12"/>
      <c r="AC2421" s="12"/>
      <c r="AD2421" s="12"/>
      <c r="AE2421" s="12"/>
      <c r="AF2421" s="12"/>
      <c r="AG2421" s="12"/>
      <c r="AH2421" s="12"/>
      <c r="AI2421" s="12"/>
      <c r="AJ2421" s="12"/>
      <c r="AK2421" s="12"/>
      <c r="AL2421" s="12"/>
      <c r="AM2421" s="12"/>
      <c r="AN2421" s="12"/>
      <c r="AO2421" s="12"/>
      <c r="AP2421" s="12"/>
      <c r="AQ2421" s="12"/>
      <c r="AR2421" s="12"/>
      <c r="AS2421" s="12"/>
      <c r="AT2421" s="12"/>
      <c r="AU2421" s="12"/>
    </row>
    <row r="2422" spans="1:47" x14ac:dyDescent="0.25">
      <c r="A2422" s="30"/>
      <c r="B2422" s="31"/>
      <c r="C2422" s="32"/>
      <c r="D2422" s="32"/>
      <c r="E2422" s="32"/>
      <c r="F2422" s="30"/>
      <c r="G2422" s="23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  <c r="R2422" s="12"/>
      <c r="S2422" s="12"/>
      <c r="T2422" s="12"/>
      <c r="U2422" s="12"/>
      <c r="V2422" s="12"/>
      <c r="W2422" s="12"/>
      <c r="X2422" s="12"/>
      <c r="Y2422" s="12"/>
      <c r="Z2422" s="12"/>
      <c r="AA2422" s="12"/>
      <c r="AB2422" s="12"/>
      <c r="AC2422" s="12"/>
      <c r="AD2422" s="12"/>
      <c r="AE2422" s="12"/>
      <c r="AF2422" s="12"/>
      <c r="AG2422" s="12"/>
      <c r="AH2422" s="12"/>
      <c r="AI2422" s="12"/>
      <c r="AJ2422" s="12"/>
      <c r="AK2422" s="12"/>
      <c r="AL2422" s="12"/>
      <c r="AM2422" s="12"/>
      <c r="AN2422" s="12"/>
      <c r="AO2422" s="12"/>
      <c r="AP2422" s="12"/>
      <c r="AQ2422" s="12"/>
      <c r="AR2422" s="12"/>
      <c r="AS2422" s="12"/>
      <c r="AT2422" s="12"/>
      <c r="AU2422" s="12"/>
    </row>
    <row r="2423" spans="1:47" x14ac:dyDescent="0.25">
      <c r="A2423" s="3" t="s">
        <v>52</v>
      </c>
      <c r="B2423" s="6" t="s">
        <v>355</v>
      </c>
      <c r="C2423" s="6" t="s">
        <v>506</v>
      </c>
      <c r="D2423" s="6" t="s">
        <v>1416</v>
      </c>
      <c r="E2423" s="6" t="s">
        <v>1417</v>
      </c>
      <c r="F2423" s="3">
        <v>1975</v>
      </c>
      <c r="G2423" s="6" t="s">
        <v>1418</v>
      </c>
      <c r="H2423" s="12"/>
      <c r="I2423" s="12"/>
      <c r="J2423" s="12"/>
      <c r="K2423" s="12"/>
      <c r="L2423" s="12"/>
      <c r="M2423" s="12"/>
      <c r="N2423" s="12"/>
      <c r="O2423" s="12"/>
      <c r="P2423" s="12"/>
      <c r="Q2423" s="12"/>
      <c r="R2423" s="12"/>
      <c r="S2423" s="12"/>
      <c r="T2423" s="12"/>
      <c r="U2423" s="12"/>
      <c r="V2423" s="12"/>
      <c r="W2423" s="12"/>
      <c r="X2423" s="12"/>
      <c r="Y2423" s="12"/>
      <c r="Z2423" s="12"/>
      <c r="AA2423" s="12"/>
      <c r="AB2423" s="12"/>
      <c r="AC2423" s="12"/>
      <c r="AD2423" s="12"/>
      <c r="AE2423" s="12"/>
      <c r="AF2423" s="12"/>
      <c r="AG2423" s="12"/>
      <c r="AH2423" s="12"/>
      <c r="AI2423" s="12"/>
      <c r="AJ2423" s="12"/>
      <c r="AK2423" s="12"/>
      <c r="AL2423" s="12"/>
      <c r="AM2423" s="12"/>
      <c r="AN2423" s="12"/>
      <c r="AO2423" s="12"/>
      <c r="AP2423" s="12"/>
      <c r="AQ2423" s="12"/>
      <c r="AR2423" s="12"/>
      <c r="AS2423" s="12"/>
      <c r="AT2423" s="12"/>
      <c r="AU2423" s="12"/>
    </row>
    <row r="2424" spans="1:47" x14ac:dyDescent="0.25">
      <c r="A2424" s="3" t="s">
        <v>52</v>
      </c>
      <c r="B2424" s="6" t="s">
        <v>1713</v>
      </c>
      <c r="C2424" s="6" t="s">
        <v>1714</v>
      </c>
      <c r="D2424" s="6" t="s">
        <v>238</v>
      </c>
      <c r="E2424" s="6" t="s">
        <v>1417</v>
      </c>
      <c r="F2424" s="3">
        <v>1978</v>
      </c>
      <c r="G2424" s="6" t="s">
        <v>1715</v>
      </c>
      <c r="H2424" s="12"/>
      <c r="I2424" s="12"/>
      <c r="J2424" s="12"/>
      <c r="K2424" s="12"/>
      <c r="L2424" s="12"/>
      <c r="M2424" s="12"/>
      <c r="N2424" s="12"/>
      <c r="O2424" s="12"/>
      <c r="P2424" s="12"/>
      <c r="Q2424" s="12"/>
      <c r="R2424" s="12"/>
      <c r="S2424" s="12"/>
      <c r="T2424" s="12"/>
      <c r="U2424" s="12"/>
      <c r="V2424" s="12"/>
      <c r="W2424" s="12"/>
      <c r="X2424" s="12"/>
      <c r="Y2424" s="12"/>
      <c r="Z2424" s="12"/>
      <c r="AA2424" s="12"/>
      <c r="AB2424" s="12"/>
      <c r="AC2424" s="12"/>
      <c r="AD2424" s="12"/>
      <c r="AE2424" s="12"/>
      <c r="AF2424" s="12"/>
      <c r="AG2424" s="12"/>
      <c r="AH2424" s="12"/>
      <c r="AI2424" s="12"/>
      <c r="AJ2424" s="12"/>
      <c r="AK2424" s="12"/>
      <c r="AL2424" s="12"/>
      <c r="AM2424" s="12"/>
      <c r="AN2424" s="12"/>
      <c r="AO2424" s="12"/>
      <c r="AP2424" s="12"/>
      <c r="AQ2424" s="12"/>
      <c r="AR2424" s="12"/>
      <c r="AS2424" s="12"/>
      <c r="AT2424" s="12"/>
      <c r="AU2424" s="12"/>
    </row>
    <row r="2425" spans="1:47" x14ac:dyDescent="0.25">
      <c r="A2425" s="3" t="s">
        <v>52</v>
      </c>
      <c r="B2425" s="6" t="s">
        <v>730</v>
      </c>
      <c r="C2425" s="6" t="s">
        <v>1714</v>
      </c>
      <c r="D2425" s="6"/>
      <c r="E2425" s="6" t="s">
        <v>1417</v>
      </c>
      <c r="F2425" s="3">
        <v>1979</v>
      </c>
      <c r="G2425" s="6" t="s">
        <v>1752</v>
      </c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T2425" s="12"/>
      <c r="U2425" s="12"/>
      <c r="V2425" s="12"/>
      <c r="W2425" s="12"/>
      <c r="X2425" s="12"/>
      <c r="Y2425" s="12"/>
      <c r="Z2425" s="12"/>
      <c r="AA2425" s="12"/>
      <c r="AB2425" s="12"/>
      <c r="AC2425" s="12"/>
      <c r="AD2425" s="12"/>
      <c r="AE2425" s="12"/>
      <c r="AF2425" s="12"/>
      <c r="AG2425" s="12"/>
      <c r="AH2425" s="12"/>
      <c r="AI2425" s="12"/>
      <c r="AJ2425" s="12"/>
      <c r="AK2425" s="12"/>
      <c r="AL2425" s="12"/>
      <c r="AM2425" s="12"/>
      <c r="AN2425" s="12"/>
      <c r="AO2425" s="12"/>
      <c r="AP2425" s="12"/>
      <c r="AQ2425" s="12"/>
      <c r="AR2425" s="12"/>
      <c r="AS2425" s="12"/>
      <c r="AT2425" s="12"/>
      <c r="AU2425" s="12"/>
    </row>
    <row r="2426" spans="1:47" x14ac:dyDescent="0.25">
      <c r="A2426" s="3" t="s">
        <v>52</v>
      </c>
      <c r="B2426" s="6" t="s">
        <v>1753</v>
      </c>
      <c r="C2426" s="6" t="s">
        <v>1754</v>
      </c>
      <c r="D2426" s="6" t="s">
        <v>735</v>
      </c>
      <c r="E2426" s="6" t="s">
        <v>1417</v>
      </c>
      <c r="F2426" s="3">
        <v>1979</v>
      </c>
      <c r="G2426" s="6" t="s">
        <v>1755</v>
      </c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  <c r="R2426" s="12"/>
      <c r="S2426" s="12"/>
      <c r="T2426" s="12"/>
      <c r="U2426" s="12"/>
      <c r="V2426" s="12"/>
      <c r="W2426" s="12"/>
      <c r="X2426" s="12"/>
      <c r="Y2426" s="12"/>
      <c r="Z2426" s="12"/>
      <c r="AA2426" s="12"/>
      <c r="AB2426" s="12"/>
      <c r="AC2426" s="12"/>
      <c r="AD2426" s="12"/>
      <c r="AE2426" s="12"/>
      <c r="AF2426" s="12"/>
      <c r="AG2426" s="12"/>
      <c r="AH2426" s="12"/>
      <c r="AI2426" s="12"/>
      <c r="AJ2426" s="12"/>
      <c r="AK2426" s="12"/>
      <c r="AL2426" s="12"/>
      <c r="AM2426" s="12"/>
      <c r="AN2426" s="12"/>
      <c r="AO2426" s="12"/>
      <c r="AP2426" s="12"/>
      <c r="AQ2426" s="12"/>
      <c r="AR2426" s="12"/>
      <c r="AS2426" s="12"/>
      <c r="AT2426" s="12"/>
      <c r="AU2426" s="12"/>
    </row>
    <row r="2427" spans="1:47" x14ac:dyDescent="0.25">
      <c r="A2427" s="3" t="s">
        <v>52</v>
      </c>
      <c r="B2427" s="6" t="s">
        <v>1874</v>
      </c>
      <c r="C2427" s="6" t="s">
        <v>77</v>
      </c>
      <c r="D2427" s="6" t="s">
        <v>324</v>
      </c>
      <c r="E2427" s="6" t="s">
        <v>1417</v>
      </c>
      <c r="F2427" s="3">
        <v>1980</v>
      </c>
      <c r="G2427" s="6" t="s">
        <v>1875</v>
      </c>
      <c r="H2427" s="12"/>
      <c r="I2427" s="12"/>
      <c r="J2427" s="12"/>
      <c r="K2427" s="12"/>
      <c r="L2427" s="12"/>
      <c r="M2427" s="12"/>
      <c r="N2427" s="12"/>
      <c r="O2427" s="12"/>
      <c r="P2427" s="12"/>
      <c r="Q2427" s="12"/>
      <c r="R2427" s="12"/>
      <c r="S2427" s="12"/>
      <c r="T2427" s="12"/>
      <c r="U2427" s="12"/>
      <c r="V2427" s="12"/>
      <c r="W2427" s="12"/>
      <c r="X2427" s="12"/>
      <c r="Y2427" s="12"/>
      <c r="Z2427" s="12"/>
      <c r="AA2427" s="12"/>
      <c r="AB2427" s="12"/>
      <c r="AC2427" s="12"/>
      <c r="AD2427" s="12"/>
      <c r="AE2427" s="12"/>
      <c r="AF2427" s="12"/>
      <c r="AG2427" s="12"/>
      <c r="AH2427" s="12"/>
      <c r="AI2427" s="12"/>
      <c r="AJ2427" s="12"/>
      <c r="AK2427" s="12"/>
      <c r="AL2427" s="12"/>
      <c r="AM2427" s="12"/>
      <c r="AN2427" s="12"/>
      <c r="AO2427" s="12"/>
      <c r="AP2427" s="12"/>
      <c r="AQ2427" s="12"/>
      <c r="AR2427" s="12"/>
      <c r="AS2427" s="12"/>
      <c r="AT2427" s="12"/>
      <c r="AU2427" s="12"/>
    </row>
    <row r="2428" spans="1:47" x14ac:dyDescent="0.25">
      <c r="A2428" s="3" t="s">
        <v>52</v>
      </c>
      <c r="B2428" s="6" t="s">
        <v>2043</v>
      </c>
      <c r="C2428" s="11" t="s">
        <v>391</v>
      </c>
      <c r="D2428" s="11" t="s">
        <v>567</v>
      </c>
      <c r="E2428" s="11" t="s">
        <v>1417</v>
      </c>
      <c r="F2428" s="3">
        <v>1981</v>
      </c>
      <c r="G2428" s="6" t="s">
        <v>2044</v>
      </c>
    </row>
    <row r="2429" spans="1:47" x14ac:dyDescent="0.25">
      <c r="A2429" s="3" t="s">
        <v>52</v>
      </c>
      <c r="B2429" s="22" t="s">
        <v>2301</v>
      </c>
      <c r="C2429" s="22" t="s">
        <v>2302</v>
      </c>
      <c r="D2429" s="18"/>
      <c r="E2429" s="18" t="s">
        <v>1417</v>
      </c>
      <c r="F2429" s="3">
        <v>1983</v>
      </c>
      <c r="G2429" s="6" t="s">
        <v>2303</v>
      </c>
    </row>
    <row r="2430" spans="1:47" ht="12.75" customHeight="1" x14ac:dyDescent="0.25">
      <c r="A2430" s="3" t="s">
        <v>245</v>
      </c>
      <c r="B2430" s="18" t="s">
        <v>2325</v>
      </c>
      <c r="C2430" s="22" t="s">
        <v>141</v>
      </c>
      <c r="D2430" s="22" t="s">
        <v>620</v>
      </c>
      <c r="E2430" s="22" t="s">
        <v>1417</v>
      </c>
      <c r="F2430" s="3">
        <v>1983</v>
      </c>
      <c r="G2430" s="6" t="s">
        <v>2326</v>
      </c>
    </row>
    <row r="2431" spans="1:47" x14ac:dyDescent="0.25">
      <c r="A2431" s="3" t="s">
        <v>52</v>
      </c>
      <c r="B2431" s="22" t="s">
        <v>2426</v>
      </c>
      <c r="C2431" s="22" t="s">
        <v>2427</v>
      </c>
      <c r="D2431" s="18"/>
      <c r="E2431" s="18" t="s">
        <v>1417</v>
      </c>
      <c r="F2431" s="3">
        <v>1985</v>
      </c>
      <c r="G2431" s="6" t="s">
        <v>2428</v>
      </c>
    </row>
    <row r="2432" spans="1:47" x14ac:dyDescent="0.25">
      <c r="A2432" s="3"/>
      <c r="B2432" s="6"/>
      <c r="C2432" s="11"/>
      <c r="D2432" s="6"/>
      <c r="E2432" s="6"/>
      <c r="F2432" s="3"/>
      <c r="G2432" s="11"/>
    </row>
    <row r="2433" spans="1:1024" ht="14.25" customHeight="1" x14ac:dyDescent="0.25">
      <c r="A2433" s="3"/>
      <c r="B2433" s="6"/>
      <c r="C2433" s="11"/>
      <c r="D2433" s="6"/>
      <c r="E2433" s="6"/>
      <c r="F2433" s="3"/>
      <c r="G2433" s="11"/>
    </row>
    <row r="2434" spans="1:1024" x14ac:dyDescent="0.25">
      <c r="A2434" s="3"/>
      <c r="B2434" s="6"/>
      <c r="C2434" s="11"/>
      <c r="D2434" s="6"/>
      <c r="E2434" s="6"/>
      <c r="F2434" s="3"/>
      <c r="G2434" s="11"/>
    </row>
    <row r="2435" spans="1:1024" x14ac:dyDescent="0.25">
      <c r="A2435" s="3"/>
      <c r="B2435" s="6"/>
      <c r="C2435" s="11"/>
      <c r="D2435" s="6"/>
      <c r="E2435" s="6"/>
      <c r="F2435" s="3"/>
      <c r="G2435" s="11"/>
    </row>
    <row r="2436" spans="1:1024" x14ac:dyDescent="0.25">
      <c r="A2436" s="3"/>
      <c r="B2436" s="6"/>
      <c r="C2436" s="11"/>
      <c r="D2436" s="6"/>
      <c r="E2436" s="6"/>
      <c r="F2436" s="3"/>
      <c r="G2436" s="11"/>
    </row>
    <row r="2437" spans="1:1024" x14ac:dyDescent="0.25">
      <c r="A2437" s="3"/>
      <c r="B2437" s="6"/>
      <c r="C2437" s="11"/>
      <c r="D2437" s="6"/>
      <c r="E2437" s="6"/>
      <c r="F2437" s="3"/>
      <c r="G2437" s="11"/>
    </row>
    <row r="2438" spans="1:1024" x14ac:dyDescent="0.25">
      <c r="A2438" s="3"/>
      <c r="B2438" s="6"/>
      <c r="C2438" s="11"/>
      <c r="D2438" s="6"/>
      <c r="E2438" s="6"/>
      <c r="F2438" s="3"/>
      <c r="G2438" s="11"/>
    </row>
    <row r="2439" spans="1:1024" x14ac:dyDescent="0.25">
      <c r="A2439" s="3"/>
      <c r="B2439" s="6"/>
      <c r="C2439" s="13"/>
      <c r="D2439" s="6"/>
      <c r="E2439" s="6"/>
      <c r="F2439" s="3"/>
      <c r="G2439" s="11"/>
    </row>
    <row r="2440" spans="1:1024" x14ac:dyDescent="0.25">
      <c r="A2440" s="3"/>
      <c r="B2440" s="6"/>
      <c r="C2440" s="13"/>
      <c r="D2440" s="6"/>
      <c r="E2440" s="6"/>
      <c r="F2440" s="3"/>
      <c r="G2440" s="13"/>
    </row>
    <row r="2441" spans="1:1024" x14ac:dyDescent="0.25">
      <c r="A2441" s="3"/>
      <c r="B2441" s="6"/>
      <c r="C2441" s="13"/>
      <c r="D2441" s="6"/>
      <c r="E2441" s="6"/>
      <c r="F2441" s="3"/>
      <c r="G2441" s="13"/>
    </row>
    <row r="2442" spans="1:1024" x14ac:dyDescent="0.25">
      <c r="A2442" s="3"/>
      <c r="B2442" s="6"/>
      <c r="C2442" s="13"/>
      <c r="D2442" s="6"/>
      <c r="E2442" s="6"/>
      <c r="F2442" s="3"/>
      <c r="G2442" s="14"/>
    </row>
    <row r="2443" spans="1:1024" x14ac:dyDescent="0.25">
      <c r="A2443" s="3"/>
      <c r="B2443" s="6"/>
      <c r="C2443" s="13"/>
      <c r="D2443" s="6"/>
      <c r="E2443" s="6"/>
      <c r="F2443" s="3"/>
      <c r="G2443" s="13"/>
    </row>
    <row r="2444" spans="1:1024" x14ac:dyDescent="0.25">
      <c r="A2444" s="3"/>
      <c r="B2444" s="6"/>
      <c r="C2444" s="13"/>
      <c r="D2444" s="6"/>
      <c r="E2444" s="6"/>
      <c r="F2444" s="3"/>
      <c r="G2444" s="13"/>
    </row>
    <row r="2445" spans="1:1024" x14ac:dyDescent="0.25">
      <c r="A2445" s="3"/>
      <c r="B2445" s="6"/>
      <c r="C2445" s="13"/>
      <c r="D2445" s="6"/>
      <c r="E2445" s="6"/>
      <c r="F2445" s="3"/>
      <c r="G2445" s="13"/>
    </row>
    <row r="2446" spans="1:1024" x14ac:dyDescent="0.25">
      <c r="A2446" s="3"/>
      <c r="B2446" s="6"/>
      <c r="C2446" s="13"/>
      <c r="D2446" s="6"/>
      <c r="E2446" s="6"/>
      <c r="F2446" s="3"/>
      <c r="G2446" s="13"/>
    </row>
    <row r="2447" spans="1:1024" x14ac:dyDescent="0.25">
      <c r="A2447" s="3"/>
      <c r="B2447" s="6"/>
      <c r="C2447" s="13"/>
      <c r="D2447" s="6"/>
      <c r="E2447" s="6"/>
      <c r="F2447" s="3"/>
      <c r="G2447" s="13"/>
    </row>
    <row r="2448" spans="1:1024" s="36" customFormat="1" ht="15.75" x14ac:dyDescent="0.25">
      <c r="A2448" s="3"/>
      <c r="B2448" s="6"/>
      <c r="C2448" s="13"/>
      <c r="D2448" s="6"/>
      <c r="E2448" s="6"/>
      <c r="F2448" s="3"/>
      <c r="G2448" s="13"/>
      <c r="H2448"/>
      <c r="I2448"/>
      <c r="J2448"/>
      <c r="K2448"/>
      <c r="L2448"/>
      <c r="M2448"/>
      <c r="N2448"/>
      <c r="O2448"/>
      <c r="P2448"/>
      <c r="Q2448"/>
      <c r="R2448"/>
      <c r="S2448"/>
      <c r="T2448"/>
      <c r="U2448"/>
      <c r="V2448"/>
      <c r="W2448"/>
      <c r="X2448"/>
      <c r="Y2448"/>
      <c r="Z2448"/>
      <c r="AA2448"/>
      <c r="AB2448"/>
      <c r="AC2448"/>
      <c r="AD2448"/>
      <c r="AE2448"/>
      <c r="AF2448"/>
      <c r="AG2448"/>
      <c r="AH2448"/>
      <c r="AI2448"/>
      <c r="AJ2448"/>
      <c r="AK2448"/>
      <c r="AL2448"/>
      <c r="AM2448"/>
      <c r="AN2448"/>
      <c r="AO2448"/>
      <c r="AP2448"/>
      <c r="AQ2448"/>
      <c r="AR2448"/>
      <c r="AS2448"/>
      <c r="AT2448"/>
      <c r="AU2448"/>
      <c r="AV2448"/>
      <c r="AW2448"/>
      <c r="AX2448"/>
      <c r="AY2448"/>
      <c r="AZ2448"/>
      <c r="BA2448"/>
      <c r="BB2448"/>
      <c r="BC2448"/>
      <c r="BD2448"/>
      <c r="BE2448"/>
      <c r="BF2448"/>
      <c r="BG2448"/>
      <c r="BH2448"/>
      <c r="BI2448"/>
      <c r="BJ2448"/>
      <c r="BK2448"/>
      <c r="BL2448"/>
      <c r="BM2448"/>
      <c r="BN2448"/>
      <c r="BO2448"/>
      <c r="BP2448"/>
      <c r="BQ2448"/>
      <c r="BR2448"/>
      <c r="BS2448"/>
      <c r="BT2448"/>
      <c r="BU2448"/>
      <c r="BV2448"/>
      <c r="BW2448"/>
      <c r="BX2448"/>
      <c r="BY2448"/>
      <c r="BZ2448"/>
      <c r="CA2448"/>
      <c r="CB2448"/>
      <c r="CC2448"/>
      <c r="CD2448"/>
      <c r="CE2448"/>
      <c r="CF2448"/>
      <c r="CG2448"/>
      <c r="CH2448"/>
      <c r="CI2448"/>
      <c r="CJ2448"/>
      <c r="CK2448"/>
      <c r="CL2448"/>
      <c r="CM2448"/>
      <c r="CN2448"/>
      <c r="CO2448"/>
      <c r="CP2448"/>
      <c r="CQ2448"/>
      <c r="CR2448"/>
      <c r="CS2448"/>
      <c r="CT2448"/>
      <c r="CU2448"/>
      <c r="CV2448"/>
      <c r="CW2448"/>
      <c r="CX2448"/>
      <c r="CY2448"/>
      <c r="CZ2448"/>
      <c r="DA2448"/>
      <c r="DB2448"/>
      <c r="DC2448"/>
      <c r="DD2448"/>
      <c r="DE2448"/>
      <c r="DF2448"/>
      <c r="DG2448"/>
      <c r="DH2448"/>
      <c r="DI2448"/>
      <c r="DJ2448"/>
      <c r="DK2448"/>
      <c r="DL2448"/>
      <c r="DM2448"/>
      <c r="DN2448"/>
      <c r="DO2448"/>
      <c r="DP2448"/>
      <c r="DQ2448"/>
      <c r="DR2448"/>
      <c r="DS2448"/>
      <c r="DT2448"/>
      <c r="DU2448"/>
      <c r="DV2448"/>
      <c r="DW2448"/>
      <c r="DX2448"/>
      <c r="DY2448"/>
      <c r="DZ2448"/>
      <c r="EA2448"/>
      <c r="EB2448"/>
      <c r="EC2448"/>
      <c r="ED2448"/>
      <c r="EE2448"/>
      <c r="EF2448"/>
      <c r="EG2448"/>
      <c r="EH2448"/>
      <c r="EI2448"/>
      <c r="EJ2448"/>
      <c r="EK2448"/>
      <c r="EL2448"/>
      <c r="EM2448"/>
      <c r="EN2448"/>
      <c r="EO2448"/>
      <c r="EP2448"/>
      <c r="EQ2448"/>
      <c r="ER2448"/>
      <c r="ES2448"/>
      <c r="ET2448"/>
      <c r="EU2448"/>
      <c r="EV2448"/>
      <c r="EW2448"/>
      <c r="EX2448"/>
      <c r="EY2448"/>
      <c r="EZ2448"/>
      <c r="FA2448"/>
      <c r="FB2448"/>
      <c r="FC2448"/>
      <c r="FD2448"/>
      <c r="FE2448"/>
      <c r="FF2448"/>
      <c r="FG2448"/>
      <c r="FH2448"/>
      <c r="FI2448"/>
      <c r="FJ2448"/>
      <c r="FK2448"/>
      <c r="FL2448"/>
      <c r="FM2448"/>
      <c r="FN2448"/>
      <c r="FO2448"/>
      <c r="FP2448"/>
      <c r="FQ2448"/>
      <c r="FR2448"/>
      <c r="FS2448"/>
      <c r="FT2448"/>
      <c r="FU2448"/>
      <c r="FV2448"/>
      <c r="FW2448"/>
      <c r="FX2448"/>
      <c r="FY2448"/>
      <c r="FZ2448"/>
      <c r="GA2448"/>
      <c r="GB2448"/>
      <c r="GC2448"/>
      <c r="GD2448"/>
      <c r="GE2448"/>
      <c r="GF2448"/>
      <c r="GG2448"/>
      <c r="GH2448"/>
      <c r="GI2448"/>
      <c r="GJ2448"/>
      <c r="GK2448"/>
      <c r="GL2448"/>
      <c r="GM2448"/>
      <c r="GN2448"/>
      <c r="GO2448"/>
      <c r="GP2448"/>
      <c r="GQ2448"/>
      <c r="GR2448"/>
      <c r="GS2448"/>
      <c r="GT2448"/>
      <c r="GU2448"/>
      <c r="GV2448"/>
      <c r="GW2448"/>
      <c r="GX2448"/>
      <c r="GY2448"/>
      <c r="GZ2448"/>
      <c r="HA2448"/>
      <c r="HB2448"/>
      <c r="HC2448"/>
      <c r="HD2448"/>
      <c r="HE2448"/>
      <c r="HF2448"/>
      <c r="HG2448"/>
      <c r="HH2448"/>
      <c r="HI2448"/>
      <c r="HJ2448"/>
      <c r="HK2448"/>
      <c r="HL2448"/>
      <c r="HM2448"/>
      <c r="HN2448"/>
      <c r="HO2448"/>
      <c r="HP2448"/>
      <c r="HQ2448"/>
      <c r="HR2448"/>
      <c r="HS2448"/>
      <c r="HT2448"/>
      <c r="HU2448"/>
      <c r="HV2448"/>
      <c r="HW2448"/>
      <c r="HX2448"/>
      <c r="HY2448"/>
      <c r="HZ2448"/>
      <c r="IA2448"/>
      <c r="IB2448"/>
      <c r="IC2448"/>
      <c r="ID2448"/>
      <c r="IE2448"/>
      <c r="IF2448"/>
      <c r="IG2448"/>
      <c r="IH2448"/>
      <c r="II2448"/>
      <c r="IJ2448"/>
      <c r="IK2448"/>
      <c r="IL2448"/>
      <c r="IM2448"/>
      <c r="IN2448"/>
      <c r="IO2448"/>
      <c r="IP2448"/>
      <c r="IQ2448"/>
      <c r="IR2448"/>
      <c r="IS2448"/>
      <c r="IT2448"/>
      <c r="IU2448"/>
      <c r="IV2448"/>
      <c r="IW2448"/>
      <c r="IX2448"/>
      <c r="IY2448"/>
      <c r="IZ2448"/>
      <c r="JA2448"/>
      <c r="JB2448"/>
      <c r="JC2448"/>
      <c r="JD2448"/>
      <c r="JE2448"/>
      <c r="JF2448"/>
      <c r="JG2448"/>
      <c r="JH2448"/>
      <c r="JI2448"/>
      <c r="JJ2448"/>
      <c r="JK2448"/>
      <c r="JL2448"/>
      <c r="JM2448"/>
      <c r="JN2448"/>
      <c r="JO2448"/>
      <c r="JP2448"/>
      <c r="JQ2448"/>
      <c r="JR2448"/>
      <c r="JS2448"/>
      <c r="JT2448"/>
      <c r="JU2448"/>
      <c r="JV2448"/>
      <c r="JW2448"/>
      <c r="JX2448"/>
      <c r="JY2448"/>
      <c r="JZ2448"/>
      <c r="KA2448"/>
      <c r="KB2448"/>
      <c r="KC2448"/>
      <c r="KD2448"/>
      <c r="KE2448"/>
      <c r="KF2448"/>
      <c r="KG2448"/>
      <c r="KH2448"/>
      <c r="KI2448"/>
      <c r="KJ2448"/>
      <c r="KK2448"/>
      <c r="KL2448"/>
      <c r="KM2448"/>
      <c r="KN2448"/>
      <c r="KO2448"/>
      <c r="KP2448"/>
      <c r="KQ2448"/>
      <c r="KR2448"/>
      <c r="KS2448"/>
      <c r="KT2448"/>
      <c r="KU2448"/>
      <c r="KV2448"/>
      <c r="KW2448"/>
      <c r="KX2448"/>
      <c r="KY2448"/>
      <c r="KZ2448"/>
      <c r="LA2448"/>
      <c r="LB2448"/>
      <c r="LC2448"/>
      <c r="LD2448"/>
      <c r="LE2448"/>
      <c r="LF2448"/>
      <c r="LG2448"/>
      <c r="LH2448"/>
      <c r="LI2448"/>
      <c r="LJ2448"/>
      <c r="LK2448"/>
      <c r="LL2448"/>
      <c r="LM2448"/>
      <c r="LN2448"/>
      <c r="LO2448"/>
      <c r="LP2448"/>
      <c r="LQ2448"/>
      <c r="LR2448"/>
      <c r="LS2448"/>
      <c r="LT2448"/>
      <c r="LU2448"/>
      <c r="LV2448"/>
      <c r="LW2448"/>
      <c r="LX2448"/>
      <c r="LY2448"/>
      <c r="LZ2448"/>
      <c r="MA2448"/>
      <c r="MB2448"/>
      <c r="MC2448"/>
      <c r="MD2448"/>
      <c r="ME2448"/>
      <c r="MF2448"/>
      <c r="MG2448"/>
      <c r="MH2448"/>
      <c r="MI2448"/>
      <c r="MJ2448"/>
      <c r="MK2448"/>
      <c r="ML2448"/>
      <c r="MM2448"/>
      <c r="MN2448"/>
      <c r="MO2448"/>
      <c r="MP2448"/>
      <c r="MQ2448"/>
      <c r="MR2448"/>
      <c r="MS2448"/>
      <c r="MT2448"/>
      <c r="MU2448"/>
      <c r="MV2448"/>
      <c r="MW2448"/>
      <c r="MX2448"/>
      <c r="MY2448"/>
      <c r="MZ2448"/>
      <c r="NA2448"/>
      <c r="NB2448"/>
      <c r="NC2448"/>
      <c r="ND2448"/>
      <c r="NE2448"/>
      <c r="NF2448"/>
      <c r="NG2448"/>
      <c r="NH2448"/>
      <c r="NI2448"/>
      <c r="NJ2448"/>
      <c r="NK2448"/>
      <c r="NL2448"/>
      <c r="NM2448"/>
      <c r="NN2448"/>
      <c r="NO2448"/>
      <c r="NP2448"/>
      <c r="NQ2448"/>
      <c r="NR2448"/>
      <c r="NS2448"/>
      <c r="NT2448"/>
      <c r="NU2448"/>
      <c r="NV2448"/>
      <c r="NW2448"/>
      <c r="NX2448"/>
      <c r="NY2448"/>
      <c r="NZ2448"/>
      <c r="OA2448"/>
      <c r="OB2448"/>
      <c r="OC2448"/>
      <c r="OD2448"/>
      <c r="OE2448"/>
      <c r="OF2448"/>
      <c r="OG2448"/>
      <c r="OH2448"/>
      <c r="OI2448"/>
      <c r="OJ2448"/>
      <c r="OK2448"/>
      <c r="OL2448"/>
      <c r="OM2448"/>
      <c r="ON2448"/>
      <c r="OO2448"/>
      <c r="OP2448"/>
      <c r="OQ2448"/>
      <c r="OR2448"/>
      <c r="OS2448"/>
      <c r="OT2448"/>
      <c r="OU2448"/>
      <c r="OV2448"/>
      <c r="OW2448"/>
      <c r="OX2448"/>
      <c r="OY2448"/>
      <c r="OZ2448"/>
      <c r="PA2448"/>
      <c r="PB2448"/>
      <c r="PC2448"/>
      <c r="PD2448"/>
      <c r="PE2448"/>
      <c r="PF2448"/>
      <c r="PG2448"/>
      <c r="PH2448"/>
      <c r="PI2448"/>
      <c r="PJ2448"/>
      <c r="PK2448"/>
      <c r="PL2448"/>
      <c r="PM2448"/>
      <c r="PN2448"/>
      <c r="PO2448"/>
      <c r="PP2448"/>
      <c r="PQ2448"/>
      <c r="PR2448"/>
      <c r="PS2448"/>
      <c r="PT2448"/>
      <c r="PU2448"/>
      <c r="PV2448"/>
      <c r="PW2448"/>
      <c r="PX2448"/>
      <c r="PY2448"/>
      <c r="PZ2448"/>
      <c r="QA2448"/>
      <c r="QB2448"/>
      <c r="QC2448"/>
      <c r="QD2448"/>
      <c r="QE2448"/>
      <c r="QF2448"/>
      <c r="QG2448"/>
      <c r="QH2448"/>
      <c r="QI2448"/>
      <c r="QJ2448"/>
      <c r="QK2448"/>
      <c r="QL2448"/>
      <c r="QM2448"/>
      <c r="QN2448"/>
      <c r="QO2448"/>
      <c r="QP2448"/>
      <c r="QQ2448"/>
      <c r="QR2448"/>
      <c r="QS2448"/>
      <c r="QT2448"/>
      <c r="QU2448"/>
      <c r="QV2448"/>
      <c r="QW2448"/>
      <c r="QX2448"/>
      <c r="QY2448"/>
      <c r="QZ2448"/>
      <c r="RA2448"/>
      <c r="RB2448"/>
      <c r="RC2448"/>
      <c r="RD2448"/>
      <c r="RE2448"/>
      <c r="RF2448"/>
      <c r="RG2448"/>
      <c r="RH2448"/>
      <c r="RI2448"/>
      <c r="RJ2448"/>
      <c r="RK2448"/>
      <c r="RL2448"/>
      <c r="RM2448"/>
      <c r="RN2448"/>
      <c r="RO2448"/>
      <c r="RP2448"/>
      <c r="RQ2448"/>
      <c r="RR2448"/>
      <c r="RS2448"/>
      <c r="RT2448"/>
      <c r="RU2448"/>
      <c r="RV2448"/>
      <c r="RW2448"/>
      <c r="RX2448"/>
      <c r="RY2448"/>
      <c r="RZ2448"/>
      <c r="SA2448"/>
      <c r="SB2448"/>
      <c r="SC2448"/>
      <c r="SD2448"/>
      <c r="SE2448"/>
      <c r="SF2448"/>
      <c r="SG2448"/>
      <c r="SH2448"/>
      <c r="SI2448"/>
      <c r="SJ2448"/>
      <c r="SK2448"/>
      <c r="SL2448"/>
      <c r="SM2448"/>
      <c r="SN2448"/>
      <c r="SO2448"/>
      <c r="SP2448"/>
      <c r="SQ2448"/>
      <c r="SR2448"/>
      <c r="SS2448"/>
      <c r="ST2448"/>
      <c r="SU2448"/>
      <c r="SV2448"/>
      <c r="SW2448"/>
      <c r="SX2448"/>
      <c r="SY2448"/>
      <c r="SZ2448"/>
      <c r="TA2448"/>
      <c r="TB2448"/>
      <c r="TC2448"/>
      <c r="TD2448"/>
      <c r="TE2448"/>
      <c r="TF2448"/>
      <c r="TG2448"/>
      <c r="TH2448"/>
      <c r="TI2448"/>
      <c r="TJ2448"/>
      <c r="TK2448"/>
      <c r="TL2448"/>
      <c r="TM2448"/>
      <c r="TN2448"/>
      <c r="TO2448"/>
      <c r="TP2448"/>
      <c r="TQ2448"/>
      <c r="TR2448"/>
      <c r="TS2448"/>
      <c r="TT2448"/>
      <c r="TU2448"/>
      <c r="TV2448"/>
      <c r="TW2448"/>
      <c r="TX2448"/>
      <c r="TY2448"/>
      <c r="TZ2448"/>
      <c r="UA2448"/>
      <c r="UB2448"/>
      <c r="UC2448"/>
      <c r="UD2448"/>
      <c r="UE2448"/>
      <c r="UF2448"/>
      <c r="UG2448"/>
      <c r="UH2448"/>
      <c r="UI2448"/>
      <c r="UJ2448"/>
      <c r="UK2448"/>
      <c r="UL2448"/>
      <c r="UM2448"/>
      <c r="UN2448"/>
      <c r="UO2448"/>
      <c r="UP2448"/>
      <c r="UQ2448"/>
      <c r="UR2448"/>
      <c r="US2448"/>
      <c r="UT2448"/>
      <c r="UU2448"/>
      <c r="UV2448"/>
      <c r="UW2448"/>
      <c r="UX2448"/>
      <c r="UY2448"/>
      <c r="UZ2448"/>
      <c r="VA2448"/>
      <c r="VB2448"/>
      <c r="VC2448"/>
      <c r="VD2448"/>
      <c r="VE2448"/>
      <c r="VF2448"/>
      <c r="VG2448"/>
      <c r="VH2448"/>
      <c r="VI2448"/>
      <c r="VJ2448"/>
      <c r="VK2448"/>
      <c r="VL2448"/>
      <c r="VM2448"/>
      <c r="VN2448"/>
      <c r="VO2448"/>
      <c r="VP2448"/>
      <c r="VQ2448"/>
      <c r="VR2448"/>
      <c r="VS2448"/>
      <c r="VT2448"/>
      <c r="VU2448"/>
      <c r="VV2448"/>
      <c r="VW2448"/>
      <c r="VX2448"/>
      <c r="VY2448"/>
      <c r="VZ2448"/>
      <c r="WA2448"/>
      <c r="WB2448"/>
      <c r="WC2448"/>
      <c r="WD2448"/>
      <c r="WE2448"/>
      <c r="WF2448"/>
      <c r="WG2448"/>
      <c r="WH2448"/>
      <c r="WI2448"/>
      <c r="WJ2448"/>
      <c r="WK2448"/>
      <c r="WL2448"/>
      <c r="WM2448"/>
      <c r="WN2448"/>
      <c r="WO2448"/>
      <c r="WP2448"/>
      <c r="WQ2448"/>
      <c r="WR2448"/>
      <c r="WS2448"/>
      <c r="WT2448"/>
      <c r="WU2448"/>
      <c r="WV2448"/>
      <c r="WW2448"/>
      <c r="WX2448"/>
      <c r="WY2448"/>
      <c r="WZ2448"/>
      <c r="XA2448"/>
      <c r="XB2448"/>
      <c r="XC2448"/>
      <c r="XD2448"/>
      <c r="XE2448"/>
      <c r="XF2448"/>
      <c r="XG2448"/>
      <c r="XH2448"/>
      <c r="XI2448"/>
      <c r="XJ2448"/>
      <c r="XK2448"/>
      <c r="XL2448"/>
      <c r="XM2448"/>
      <c r="XN2448"/>
      <c r="XO2448"/>
      <c r="XP2448"/>
      <c r="XQ2448"/>
      <c r="XR2448"/>
      <c r="XS2448"/>
      <c r="XT2448"/>
      <c r="XU2448"/>
      <c r="XV2448"/>
      <c r="XW2448"/>
      <c r="XX2448"/>
      <c r="XY2448"/>
      <c r="XZ2448"/>
      <c r="YA2448"/>
      <c r="YB2448"/>
      <c r="YC2448"/>
      <c r="YD2448"/>
      <c r="YE2448"/>
      <c r="YF2448"/>
      <c r="YG2448"/>
      <c r="YH2448"/>
      <c r="YI2448"/>
      <c r="YJ2448"/>
      <c r="YK2448"/>
      <c r="YL2448"/>
      <c r="YM2448"/>
      <c r="YN2448"/>
      <c r="YO2448"/>
      <c r="YP2448"/>
      <c r="YQ2448"/>
      <c r="YR2448"/>
      <c r="YS2448"/>
      <c r="YT2448"/>
      <c r="YU2448"/>
      <c r="YV2448"/>
      <c r="YW2448"/>
      <c r="YX2448"/>
      <c r="YY2448"/>
      <c r="YZ2448"/>
      <c r="ZA2448"/>
      <c r="ZB2448"/>
      <c r="ZC2448"/>
      <c r="ZD2448"/>
      <c r="ZE2448"/>
      <c r="ZF2448"/>
      <c r="ZG2448"/>
      <c r="ZH2448"/>
      <c r="ZI2448"/>
      <c r="ZJ2448"/>
      <c r="ZK2448"/>
      <c r="ZL2448"/>
      <c r="ZM2448"/>
      <c r="ZN2448"/>
      <c r="ZO2448"/>
      <c r="ZP2448"/>
      <c r="ZQ2448"/>
      <c r="ZR2448"/>
      <c r="ZS2448"/>
      <c r="ZT2448"/>
      <c r="ZU2448"/>
      <c r="ZV2448"/>
      <c r="ZW2448"/>
      <c r="ZX2448"/>
      <c r="ZY2448"/>
      <c r="ZZ2448"/>
      <c r="AAA2448"/>
      <c r="AAB2448"/>
      <c r="AAC2448"/>
      <c r="AAD2448"/>
      <c r="AAE2448"/>
      <c r="AAF2448"/>
      <c r="AAG2448"/>
      <c r="AAH2448"/>
      <c r="AAI2448"/>
      <c r="AAJ2448"/>
      <c r="AAK2448"/>
      <c r="AAL2448"/>
      <c r="AAM2448"/>
      <c r="AAN2448"/>
      <c r="AAO2448"/>
      <c r="AAP2448"/>
      <c r="AAQ2448"/>
      <c r="AAR2448"/>
      <c r="AAS2448"/>
      <c r="AAT2448"/>
      <c r="AAU2448"/>
      <c r="AAV2448"/>
      <c r="AAW2448"/>
      <c r="AAX2448"/>
      <c r="AAY2448"/>
      <c r="AAZ2448"/>
      <c r="ABA2448"/>
      <c r="ABB2448"/>
      <c r="ABC2448"/>
      <c r="ABD2448"/>
      <c r="ABE2448"/>
      <c r="ABF2448"/>
      <c r="ABG2448"/>
      <c r="ABH2448"/>
      <c r="ABI2448"/>
      <c r="ABJ2448"/>
      <c r="ABK2448"/>
      <c r="ABL2448"/>
      <c r="ABM2448"/>
      <c r="ABN2448"/>
      <c r="ABO2448"/>
      <c r="ABP2448"/>
      <c r="ABQ2448"/>
      <c r="ABR2448"/>
      <c r="ABS2448"/>
      <c r="ABT2448"/>
      <c r="ABU2448"/>
      <c r="ABV2448"/>
      <c r="ABW2448"/>
      <c r="ABX2448"/>
      <c r="ABY2448"/>
      <c r="ABZ2448"/>
      <c r="ACA2448"/>
      <c r="ACB2448"/>
      <c r="ACC2448"/>
      <c r="ACD2448"/>
      <c r="ACE2448"/>
      <c r="ACF2448"/>
      <c r="ACG2448"/>
      <c r="ACH2448"/>
      <c r="ACI2448"/>
      <c r="ACJ2448"/>
      <c r="ACK2448"/>
      <c r="ACL2448"/>
      <c r="ACM2448"/>
      <c r="ACN2448"/>
      <c r="ACO2448"/>
      <c r="ACP2448"/>
      <c r="ACQ2448"/>
      <c r="ACR2448"/>
      <c r="ACS2448"/>
      <c r="ACT2448"/>
      <c r="ACU2448"/>
      <c r="ACV2448"/>
      <c r="ACW2448"/>
      <c r="ACX2448"/>
      <c r="ACY2448"/>
      <c r="ACZ2448"/>
      <c r="ADA2448"/>
      <c r="ADB2448"/>
      <c r="ADC2448"/>
      <c r="ADD2448"/>
      <c r="ADE2448"/>
      <c r="ADF2448"/>
      <c r="ADG2448"/>
      <c r="ADH2448"/>
      <c r="ADI2448"/>
      <c r="ADJ2448"/>
      <c r="ADK2448"/>
      <c r="ADL2448"/>
      <c r="ADM2448"/>
      <c r="ADN2448"/>
      <c r="ADO2448"/>
      <c r="ADP2448"/>
      <c r="ADQ2448"/>
      <c r="ADR2448"/>
      <c r="ADS2448"/>
      <c r="ADT2448"/>
      <c r="ADU2448"/>
      <c r="ADV2448"/>
      <c r="ADW2448"/>
      <c r="ADX2448"/>
      <c r="ADY2448"/>
      <c r="ADZ2448"/>
      <c r="AEA2448"/>
      <c r="AEB2448"/>
      <c r="AEC2448"/>
      <c r="AED2448"/>
      <c r="AEE2448"/>
      <c r="AEF2448"/>
      <c r="AEG2448"/>
      <c r="AEH2448"/>
      <c r="AEI2448"/>
      <c r="AEJ2448"/>
      <c r="AEK2448"/>
      <c r="AEL2448"/>
      <c r="AEM2448"/>
      <c r="AEN2448"/>
      <c r="AEO2448"/>
      <c r="AEP2448"/>
      <c r="AEQ2448"/>
      <c r="AER2448"/>
      <c r="AES2448"/>
      <c r="AET2448"/>
      <c r="AEU2448"/>
      <c r="AEV2448"/>
      <c r="AEW2448"/>
      <c r="AEX2448"/>
      <c r="AEY2448"/>
      <c r="AEZ2448"/>
      <c r="AFA2448"/>
      <c r="AFB2448"/>
      <c r="AFC2448"/>
      <c r="AFD2448"/>
      <c r="AFE2448"/>
      <c r="AFF2448"/>
      <c r="AFG2448"/>
      <c r="AFH2448"/>
      <c r="AFI2448"/>
      <c r="AFJ2448"/>
      <c r="AFK2448"/>
      <c r="AFL2448"/>
      <c r="AFM2448"/>
      <c r="AFN2448"/>
      <c r="AFO2448"/>
      <c r="AFP2448"/>
      <c r="AFQ2448"/>
      <c r="AFR2448"/>
      <c r="AFS2448"/>
      <c r="AFT2448"/>
      <c r="AFU2448"/>
      <c r="AFV2448"/>
      <c r="AFW2448"/>
      <c r="AFX2448"/>
      <c r="AFY2448"/>
      <c r="AFZ2448"/>
      <c r="AGA2448"/>
      <c r="AGB2448"/>
      <c r="AGC2448"/>
      <c r="AGD2448"/>
      <c r="AGE2448"/>
      <c r="AGF2448"/>
      <c r="AGG2448"/>
      <c r="AGH2448"/>
      <c r="AGI2448"/>
      <c r="AGJ2448"/>
      <c r="AGK2448"/>
      <c r="AGL2448"/>
      <c r="AGM2448"/>
      <c r="AGN2448"/>
      <c r="AGO2448"/>
      <c r="AGP2448"/>
      <c r="AGQ2448"/>
      <c r="AGR2448"/>
      <c r="AGS2448"/>
      <c r="AGT2448"/>
      <c r="AGU2448"/>
      <c r="AGV2448"/>
      <c r="AGW2448"/>
      <c r="AGX2448"/>
      <c r="AGY2448"/>
      <c r="AGZ2448"/>
      <c r="AHA2448"/>
      <c r="AHB2448"/>
      <c r="AHC2448"/>
      <c r="AHD2448"/>
      <c r="AHE2448"/>
      <c r="AHF2448"/>
      <c r="AHG2448"/>
      <c r="AHH2448"/>
      <c r="AHI2448"/>
      <c r="AHJ2448"/>
      <c r="AHK2448"/>
      <c r="AHL2448"/>
      <c r="AHM2448"/>
      <c r="AHN2448"/>
      <c r="AHO2448"/>
      <c r="AHP2448"/>
      <c r="AHQ2448"/>
      <c r="AHR2448"/>
      <c r="AHS2448"/>
      <c r="AHT2448"/>
      <c r="AHU2448"/>
      <c r="AHV2448"/>
      <c r="AHW2448"/>
      <c r="AHX2448"/>
      <c r="AHY2448"/>
      <c r="AHZ2448"/>
      <c r="AIA2448"/>
      <c r="AIB2448"/>
      <c r="AIC2448"/>
      <c r="AID2448"/>
      <c r="AIE2448"/>
      <c r="AIF2448"/>
      <c r="AIG2448"/>
      <c r="AIH2448"/>
      <c r="AII2448"/>
      <c r="AIJ2448"/>
      <c r="AIK2448"/>
      <c r="AIL2448"/>
      <c r="AIM2448"/>
      <c r="AIN2448"/>
      <c r="AIO2448"/>
      <c r="AIP2448"/>
      <c r="AIQ2448"/>
      <c r="AIR2448"/>
      <c r="AIS2448"/>
      <c r="AIT2448"/>
      <c r="AIU2448"/>
      <c r="AIV2448"/>
      <c r="AIW2448"/>
      <c r="AIX2448"/>
      <c r="AIY2448"/>
      <c r="AIZ2448"/>
      <c r="AJA2448"/>
      <c r="AJB2448"/>
      <c r="AJC2448"/>
      <c r="AJD2448"/>
      <c r="AJE2448"/>
      <c r="AJF2448"/>
      <c r="AJG2448"/>
      <c r="AJH2448"/>
      <c r="AJI2448"/>
      <c r="AJJ2448"/>
      <c r="AJK2448"/>
      <c r="AJL2448"/>
      <c r="AJM2448"/>
      <c r="AJN2448"/>
      <c r="AJO2448"/>
      <c r="AJP2448"/>
      <c r="AJQ2448"/>
      <c r="AJR2448"/>
      <c r="AJS2448"/>
      <c r="AJT2448"/>
      <c r="AJU2448"/>
      <c r="AJV2448"/>
      <c r="AJW2448"/>
      <c r="AJX2448"/>
      <c r="AJY2448"/>
      <c r="AJZ2448"/>
      <c r="AKA2448"/>
      <c r="AKB2448"/>
      <c r="AKC2448"/>
      <c r="AKD2448"/>
      <c r="AKE2448"/>
      <c r="AKF2448"/>
      <c r="AKG2448"/>
      <c r="AKH2448"/>
      <c r="AKI2448"/>
      <c r="AKJ2448"/>
      <c r="AKK2448"/>
      <c r="AKL2448"/>
      <c r="AKM2448"/>
      <c r="AKN2448"/>
      <c r="AKO2448"/>
      <c r="AKP2448"/>
      <c r="AKQ2448"/>
      <c r="AKR2448"/>
      <c r="AKS2448"/>
      <c r="AKT2448"/>
      <c r="AKU2448"/>
      <c r="AKV2448"/>
      <c r="AKW2448"/>
      <c r="AKX2448"/>
      <c r="AKY2448"/>
      <c r="AKZ2448"/>
      <c r="ALA2448"/>
      <c r="ALB2448"/>
      <c r="ALC2448"/>
      <c r="ALD2448"/>
      <c r="ALE2448"/>
      <c r="ALF2448"/>
      <c r="ALG2448"/>
      <c r="ALH2448"/>
      <c r="ALI2448"/>
      <c r="ALJ2448"/>
      <c r="ALK2448"/>
      <c r="ALL2448"/>
      <c r="ALM2448"/>
      <c r="ALN2448"/>
      <c r="ALO2448"/>
      <c r="ALP2448"/>
      <c r="ALQ2448"/>
      <c r="ALR2448"/>
      <c r="ALS2448"/>
      <c r="ALT2448"/>
      <c r="ALU2448"/>
      <c r="ALV2448"/>
      <c r="ALW2448"/>
      <c r="ALX2448"/>
      <c r="ALY2448"/>
      <c r="ALZ2448"/>
      <c r="AMA2448"/>
      <c r="AMB2448"/>
      <c r="AMC2448"/>
      <c r="AMD2448"/>
      <c r="AME2448"/>
      <c r="AMF2448"/>
      <c r="AMG2448"/>
      <c r="AMH2448"/>
      <c r="AMI2448"/>
      <c r="AMJ2448"/>
    </row>
    <row r="2449" spans="1:1024" s="36" customFormat="1" ht="12.75" customHeight="1" x14ac:dyDescent="0.25">
      <c r="A2449" s="3"/>
      <c r="B2449" s="6"/>
      <c r="C2449" s="13"/>
      <c r="D2449" s="6"/>
      <c r="E2449" s="6"/>
      <c r="F2449" s="3"/>
      <c r="G2449" s="13"/>
      <c r="H2449"/>
      <c r="I2449"/>
      <c r="J2449"/>
      <c r="K2449"/>
      <c r="L2449"/>
      <c r="M2449"/>
      <c r="N2449"/>
      <c r="O2449"/>
      <c r="P2449"/>
      <c r="Q2449"/>
      <c r="R2449"/>
      <c r="S2449"/>
      <c r="T2449"/>
      <c r="U2449"/>
      <c r="V2449"/>
      <c r="W2449"/>
      <c r="X2449"/>
      <c r="Y2449"/>
      <c r="Z2449"/>
      <c r="AA2449"/>
      <c r="AB2449"/>
      <c r="AC2449"/>
      <c r="AD2449"/>
      <c r="AE2449"/>
      <c r="AF2449"/>
      <c r="AG2449"/>
      <c r="AH2449"/>
      <c r="AI2449"/>
      <c r="AJ2449"/>
      <c r="AK2449"/>
      <c r="AL2449"/>
      <c r="AM2449"/>
      <c r="AN2449"/>
      <c r="AO2449"/>
      <c r="AP2449"/>
      <c r="AQ2449"/>
      <c r="AR2449"/>
      <c r="AS2449"/>
      <c r="AT2449"/>
      <c r="AU2449"/>
      <c r="AV2449"/>
      <c r="AW2449"/>
      <c r="AX2449"/>
      <c r="AY2449"/>
      <c r="AZ2449"/>
      <c r="BA2449"/>
      <c r="BB2449"/>
      <c r="BC2449"/>
      <c r="BD2449"/>
      <c r="BE2449"/>
      <c r="BF2449"/>
      <c r="BG2449"/>
      <c r="BH2449"/>
      <c r="BI2449"/>
      <c r="BJ2449"/>
      <c r="BK2449"/>
      <c r="BL2449"/>
      <c r="BM2449"/>
      <c r="BN2449"/>
      <c r="BO2449"/>
      <c r="BP2449"/>
      <c r="BQ2449"/>
      <c r="BR2449"/>
      <c r="BS2449"/>
      <c r="BT2449"/>
      <c r="BU2449"/>
      <c r="BV2449"/>
      <c r="BW2449"/>
      <c r="BX2449"/>
      <c r="BY2449"/>
      <c r="BZ2449"/>
      <c r="CA2449"/>
      <c r="CB2449"/>
      <c r="CC2449"/>
      <c r="CD2449"/>
      <c r="CE2449"/>
      <c r="CF2449"/>
      <c r="CG2449"/>
      <c r="CH2449"/>
      <c r="CI2449"/>
      <c r="CJ2449"/>
      <c r="CK2449"/>
      <c r="CL2449"/>
      <c r="CM2449"/>
      <c r="CN2449"/>
      <c r="CO2449"/>
      <c r="CP2449"/>
      <c r="CQ2449"/>
      <c r="CR2449"/>
      <c r="CS2449"/>
      <c r="CT2449"/>
      <c r="CU2449"/>
      <c r="CV2449"/>
      <c r="CW2449"/>
      <c r="CX2449"/>
      <c r="CY2449"/>
      <c r="CZ2449"/>
      <c r="DA2449"/>
      <c r="DB2449"/>
      <c r="DC2449"/>
      <c r="DD2449"/>
      <c r="DE2449"/>
      <c r="DF2449"/>
      <c r="DG2449"/>
      <c r="DH2449"/>
      <c r="DI2449"/>
      <c r="DJ2449"/>
      <c r="DK2449"/>
      <c r="DL2449"/>
      <c r="DM2449"/>
      <c r="DN2449"/>
      <c r="DO2449"/>
      <c r="DP2449"/>
      <c r="DQ2449"/>
      <c r="DR2449"/>
      <c r="DS2449"/>
      <c r="DT2449"/>
      <c r="DU2449"/>
      <c r="DV2449"/>
      <c r="DW2449"/>
      <c r="DX2449"/>
      <c r="DY2449"/>
      <c r="DZ2449"/>
      <c r="EA2449"/>
      <c r="EB2449"/>
      <c r="EC2449"/>
      <c r="ED2449"/>
      <c r="EE2449"/>
      <c r="EF2449"/>
      <c r="EG2449"/>
      <c r="EH2449"/>
      <c r="EI2449"/>
      <c r="EJ2449"/>
      <c r="EK2449"/>
      <c r="EL2449"/>
      <c r="EM2449"/>
      <c r="EN2449"/>
      <c r="EO2449"/>
      <c r="EP2449"/>
      <c r="EQ2449"/>
      <c r="ER2449"/>
      <c r="ES2449"/>
      <c r="ET2449"/>
      <c r="EU2449"/>
      <c r="EV2449"/>
      <c r="EW2449"/>
      <c r="EX2449"/>
      <c r="EY2449"/>
      <c r="EZ2449"/>
      <c r="FA2449"/>
      <c r="FB2449"/>
      <c r="FC2449"/>
      <c r="FD2449"/>
      <c r="FE2449"/>
      <c r="FF2449"/>
      <c r="FG2449"/>
      <c r="FH2449"/>
      <c r="FI2449"/>
      <c r="FJ2449"/>
      <c r="FK2449"/>
      <c r="FL2449"/>
      <c r="FM2449"/>
      <c r="FN2449"/>
      <c r="FO2449"/>
      <c r="FP2449"/>
      <c r="FQ2449"/>
      <c r="FR2449"/>
      <c r="FS2449"/>
      <c r="FT2449"/>
      <c r="FU2449"/>
      <c r="FV2449"/>
      <c r="FW2449"/>
      <c r="FX2449"/>
      <c r="FY2449"/>
      <c r="FZ2449"/>
      <c r="GA2449"/>
      <c r="GB2449"/>
      <c r="GC2449"/>
      <c r="GD2449"/>
      <c r="GE2449"/>
      <c r="GF2449"/>
      <c r="GG2449"/>
      <c r="GH2449"/>
      <c r="GI2449"/>
      <c r="GJ2449"/>
      <c r="GK2449"/>
      <c r="GL2449"/>
      <c r="GM2449"/>
      <c r="GN2449"/>
      <c r="GO2449"/>
      <c r="GP2449"/>
      <c r="GQ2449"/>
      <c r="GR2449"/>
      <c r="GS2449"/>
      <c r="GT2449"/>
      <c r="GU2449"/>
      <c r="GV2449"/>
      <c r="GW2449"/>
      <c r="GX2449"/>
      <c r="GY2449"/>
      <c r="GZ2449"/>
      <c r="HA2449"/>
      <c r="HB2449"/>
      <c r="HC2449"/>
      <c r="HD2449"/>
      <c r="HE2449"/>
      <c r="HF2449"/>
      <c r="HG2449"/>
      <c r="HH2449"/>
      <c r="HI2449"/>
      <c r="HJ2449"/>
      <c r="HK2449"/>
      <c r="HL2449"/>
      <c r="HM2449"/>
      <c r="HN2449"/>
      <c r="HO2449"/>
      <c r="HP2449"/>
      <c r="HQ2449"/>
      <c r="HR2449"/>
      <c r="HS2449"/>
      <c r="HT2449"/>
      <c r="HU2449"/>
      <c r="HV2449"/>
      <c r="HW2449"/>
      <c r="HX2449"/>
      <c r="HY2449"/>
      <c r="HZ2449"/>
      <c r="IA2449"/>
      <c r="IB2449"/>
      <c r="IC2449"/>
      <c r="ID2449"/>
      <c r="IE2449"/>
      <c r="IF2449"/>
      <c r="IG2449"/>
      <c r="IH2449"/>
      <c r="II2449"/>
      <c r="IJ2449"/>
      <c r="IK2449"/>
      <c r="IL2449"/>
      <c r="IM2449"/>
      <c r="IN2449"/>
      <c r="IO2449"/>
      <c r="IP2449"/>
      <c r="IQ2449"/>
      <c r="IR2449"/>
      <c r="IS2449"/>
      <c r="IT2449"/>
      <c r="IU2449"/>
      <c r="IV2449"/>
      <c r="IW2449"/>
      <c r="IX2449"/>
      <c r="IY2449"/>
      <c r="IZ2449"/>
      <c r="JA2449"/>
      <c r="JB2449"/>
      <c r="JC2449"/>
      <c r="JD2449"/>
      <c r="JE2449"/>
      <c r="JF2449"/>
      <c r="JG2449"/>
      <c r="JH2449"/>
      <c r="JI2449"/>
      <c r="JJ2449"/>
      <c r="JK2449"/>
      <c r="JL2449"/>
      <c r="JM2449"/>
      <c r="JN2449"/>
      <c r="JO2449"/>
      <c r="JP2449"/>
      <c r="JQ2449"/>
      <c r="JR2449"/>
      <c r="JS2449"/>
      <c r="JT2449"/>
      <c r="JU2449"/>
      <c r="JV2449"/>
      <c r="JW2449"/>
      <c r="JX2449"/>
      <c r="JY2449"/>
      <c r="JZ2449"/>
      <c r="KA2449"/>
      <c r="KB2449"/>
      <c r="KC2449"/>
      <c r="KD2449"/>
      <c r="KE2449"/>
      <c r="KF2449"/>
      <c r="KG2449"/>
      <c r="KH2449"/>
      <c r="KI2449"/>
      <c r="KJ2449"/>
      <c r="KK2449"/>
      <c r="KL2449"/>
      <c r="KM2449"/>
      <c r="KN2449"/>
      <c r="KO2449"/>
      <c r="KP2449"/>
      <c r="KQ2449"/>
      <c r="KR2449"/>
      <c r="KS2449"/>
      <c r="KT2449"/>
      <c r="KU2449"/>
      <c r="KV2449"/>
      <c r="KW2449"/>
      <c r="KX2449"/>
      <c r="KY2449"/>
      <c r="KZ2449"/>
      <c r="LA2449"/>
      <c r="LB2449"/>
      <c r="LC2449"/>
      <c r="LD2449"/>
      <c r="LE2449"/>
      <c r="LF2449"/>
      <c r="LG2449"/>
      <c r="LH2449"/>
      <c r="LI2449"/>
      <c r="LJ2449"/>
      <c r="LK2449"/>
      <c r="LL2449"/>
      <c r="LM2449"/>
      <c r="LN2449"/>
      <c r="LO2449"/>
      <c r="LP2449"/>
      <c r="LQ2449"/>
      <c r="LR2449"/>
      <c r="LS2449"/>
      <c r="LT2449"/>
      <c r="LU2449"/>
      <c r="LV2449"/>
      <c r="LW2449"/>
      <c r="LX2449"/>
      <c r="LY2449"/>
      <c r="LZ2449"/>
      <c r="MA2449"/>
      <c r="MB2449"/>
      <c r="MC2449"/>
      <c r="MD2449"/>
      <c r="ME2449"/>
      <c r="MF2449"/>
      <c r="MG2449"/>
      <c r="MH2449"/>
      <c r="MI2449"/>
      <c r="MJ2449"/>
      <c r="MK2449"/>
      <c r="ML2449"/>
      <c r="MM2449"/>
      <c r="MN2449"/>
      <c r="MO2449"/>
      <c r="MP2449"/>
      <c r="MQ2449"/>
      <c r="MR2449"/>
      <c r="MS2449"/>
      <c r="MT2449"/>
      <c r="MU2449"/>
      <c r="MV2449"/>
      <c r="MW2449"/>
      <c r="MX2449"/>
      <c r="MY2449"/>
      <c r="MZ2449"/>
      <c r="NA2449"/>
      <c r="NB2449"/>
      <c r="NC2449"/>
      <c r="ND2449"/>
      <c r="NE2449"/>
      <c r="NF2449"/>
      <c r="NG2449"/>
      <c r="NH2449"/>
      <c r="NI2449"/>
      <c r="NJ2449"/>
      <c r="NK2449"/>
      <c r="NL2449"/>
      <c r="NM2449"/>
      <c r="NN2449"/>
      <c r="NO2449"/>
      <c r="NP2449"/>
      <c r="NQ2449"/>
      <c r="NR2449"/>
      <c r="NS2449"/>
      <c r="NT2449"/>
      <c r="NU2449"/>
      <c r="NV2449"/>
      <c r="NW2449"/>
      <c r="NX2449"/>
      <c r="NY2449"/>
      <c r="NZ2449"/>
      <c r="OA2449"/>
      <c r="OB2449"/>
      <c r="OC2449"/>
      <c r="OD2449"/>
      <c r="OE2449"/>
      <c r="OF2449"/>
      <c r="OG2449"/>
      <c r="OH2449"/>
      <c r="OI2449"/>
      <c r="OJ2449"/>
      <c r="OK2449"/>
      <c r="OL2449"/>
      <c r="OM2449"/>
      <c r="ON2449"/>
      <c r="OO2449"/>
      <c r="OP2449"/>
      <c r="OQ2449"/>
      <c r="OR2449"/>
      <c r="OS2449"/>
      <c r="OT2449"/>
      <c r="OU2449"/>
      <c r="OV2449"/>
      <c r="OW2449"/>
      <c r="OX2449"/>
      <c r="OY2449"/>
      <c r="OZ2449"/>
      <c r="PA2449"/>
      <c r="PB2449"/>
      <c r="PC2449"/>
      <c r="PD2449"/>
      <c r="PE2449"/>
      <c r="PF2449"/>
      <c r="PG2449"/>
      <c r="PH2449"/>
      <c r="PI2449"/>
      <c r="PJ2449"/>
      <c r="PK2449"/>
      <c r="PL2449"/>
      <c r="PM2449"/>
      <c r="PN2449"/>
      <c r="PO2449"/>
      <c r="PP2449"/>
      <c r="PQ2449"/>
      <c r="PR2449"/>
      <c r="PS2449"/>
      <c r="PT2449"/>
      <c r="PU2449"/>
      <c r="PV2449"/>
      <c r="PW2449"/>
      <c r="PX2449"/>
      <c r="PY2449"/>
      <c r="PZ2449"/>
      <c r="QA2449"/>
      <c r="QB2449"/>
      <c r="QC2449"/>
      <c r="QD2449"/>
      <c r="QE2449"/>
      <c r="QF2449"/>
      <c r="QG2449"/>
      <c r="QH2449"/>
      <c r="QI2449"/>
      <c r="QJ2449"/>
      <c r="QK2449"/>
      <c r="QL2449"/>
      <c r="QM2449"/>
      <c r="QN2449"/>
      <c r="QO2449"/>
      <c r="QP2449"/>
      <c r="QQ2449"/>
      <c r="QR2449"/>
      <c r="QS2449"/>
      <c r="QT2449"/>
      <c r="QU2449"/>
      <c r="QV2449"/>
      <c r="QW2449"/>
      <c r="QX2449"/>
      <c r="QY2449"/>
      <c r="QZ2449"/>
      <c r="RA2449"/>
      <c r="RB2449"/>
      <c r="RC2449"/>
      <c r="RD2449"/>
      <c r="RE2449"/>
      <c r="RF2449"/>
      <c r="RG2449"/>
      <c r="RH2449"/>
      <c r="RI2449"/>
      <c r="RJ2449"/>
      <c r="RK2449"/>
      <c r="RL2449"/>
      <c r="RM2449"/>
      <c r="RN2449"/>
      <c r="RO2449"/>
      <c r="RP2449"/>
      <c r="RQ2449"/>
      <c r="RR2449"/>
      <c r="RS2449"/>
      <c r="RT2449"/>
      <c r="RU2449"/>
      <c r="RV2449"/>
      <c r="RW2449"/>
      <c r="RX2449"/>
      <c r="RY2449"/>
      <c r="RZ2449"/>
      <c r="SA2449"/>
      <c r="SB2449"/>
      <c r="SC2449"/>
      <c r="SD2449"/>
      <c r="SE2449"/>
      <c r="SF2449"/>
      <c r="SG2449"/>
      <c r="SH2449"/>
      <c r="SI2449"/>
      <c r="SJ2449"/>
      <c r="SK2449"/>
      <c r="SL2449"/>
      <c r="SM2449"/>
      <c r="SN2449"/>
      <c r="SO2449"/>
      <c r="SP2449"/>
      <c r="SQ2449"/>
      <c r="SR2449"/>
      <c r="SS2449"/>
      <c r="ST2449"/>
      <c r="SU2449"/>
      <c r="SV2449"/>
      <c r="SW2449"/>
      <c r="SX2449"/>
      <c r="SY2449"/>
      <c r="SZ2449"/>
      <c r="TA2449"/>
      <c r="TB2449"/>
      <c r="TC2449"/>
      <c r="TD2449"/>
      <c r="TE2449"/>
      <c r="TF2449"/>
      <c r="TG2449"/>
      <c r="TH2449"/>
      <c r="TI2449"/>
      <c r="TJ2449"/>
      <c r="TK2449"/>
      <c r="TL2449"/>
      <c r="TM2449"/>
      <c r="TN2449"/>
      <c r="TO2449"/>
      <c r="TP2449"/>
      <c r="TQ2449"/>
      <c r="TR2449"/>
      <c r="TS2449"/>
      <c r="TT2449"/>
      <c r="TU2449"/>
      <c r="TV2449"/>
      <c r="TW2449"/>
      <c r="TX2449"/>
      <c r="TY2449"/>
      <c r="TZ2449"/>
      <c r="UA2449"/>
      <c r="UB2449"/>
      <c r="UC2449"/>
      <c r="UD2449"/>
      <c r="UE2449"/>
      <c r="UF2449"/>
      <c r="UG2449"/>
      <c r="UH2449"/>
      <c r="UI2449"/>
      <c r="UJ2449"/>
      <c r="UK2449"/>
      <c r="UL2449"/>
      <c r="UM2449"/>
      <c r="UN2449"/>
      <c r="UO2449"/>
      <c r="UP2449"/>
      <c r="UQ2449"/>
      <c r="UR2449"/>
      <c r="US2449"/>
      <c r="UT2449"/>
      <c r="UU2449"/>
      <c r="UV2449"/>
      <c r="UW2449"/>
      <c r="UX2449"/>
      <c r="UY2449"/>
      <c r="UZ2449"/>
      <c r="VA2449"/>
      <c r="VB2449"/>
      <c r="VC2449"/>
      <c r="VD2449"/>
      <c r="VE2449"/>
      <c r="VF2449"/>
      <c r="VG2449"/>
      <c r="VH2449"/>
      <c r="VI2449"/>
      <c r="VJ2449"/>
      <c r="VK2449"/>
      <c r="VL2449"/>
      <c r="VM2449"/>
      <c r="VN2449"/>
      <c r="VO2449"/>
      <c r="VP2449"/>
      <c r="VQ2449"/>
      <c r="VR2449"/>
      <c r="VS2449"/>
      <c r="VT2449"/>
      <c r="VU2449"/>
      <c r="VV2449"/>
      <c r="VW2449"/>
      <c r="VX2449"/>
      <c r="VY2449"/>
      <c r="VZ2449"/>
      <c r="WA2449"/>
      <c r="WB2449"/>
      <c r="WC2449"/>
      <c r="WD2449"/>
      <c r="WE2449"/>
      <c r="WF2449"/>
      <c r="WG2449"/>
      <c r="WH2449"/>
      <c r="WI2449"/>
      <c r="WJ2449"/>
      <c r="WK2449"/>
      <c r="WL2449"/>
      <c r="WM2449"/>
      <c r="WN2449"/>
      <c r="WO2449"/>
      <c r="WP2449"/>
      <c r="WQ2449"/>
      <c r="WR2449"/>
      <c r="WS2449"/>
      <c r="WT2449"/>
      <c r="WU2449"/>
      <c r="WV2449"/>
      <c r="WW2449"/>
      <c r="WX2449"/>
      <c r="WY2449"/>
      <c r="WZ2449"/>
      <c r="XA2449"/>
      <c r="XB2449"/>
      <c r="XC2449"/>
      <c r="XD2449"/>
      <c r="XE2449"/>
      <c r="XF2449"/>
      <c r="XG2449"/>
      <c r="XH2449"/>
      <c r="XI2449"/>
      <c r="XJ2449"/>
      <c r="XK2449"/>
      <c r="XL2449"/>
      <c r="XM2449"/>
      <c r="XN2449"/>
      <c r="XO2449"/>
      <c r="XP2449"/>
      <c r="XQ2449"/>
      <c r="XR2449"/>
      <c r="XS2449"/>
      <c r="XT2449"/>
      <c r="XU2449"/>
      <c r="XV2449"/>
      <c r="XW2449"/>
      <c r="XX2449"/>
      <c r="XY2449"/>
      <c r="XZ2449"/>
      <c r="YA2449"/>
      <c r="YB2449"/>
      <c r="YC2449"/>
      <c r="YD2449"/>
      <c r="YE2449"/>
      <c r="YF2449"/>
      <c r="YG2449"/>
      <c r="YH2449"/>
      <c r="YI2449"/>
      <c r="YJ2449"/>
      <c r="YK2449"/>
      <c r="YL2449"/>
      <c r="YM2449"/>
      <c r="YN2449"/>
      <c r="YO2449"/>
      <c r="YP2449"/>
      <c r="YQ2449"/>
      <c r="YR2449"/>
      <c r="YS2449"/>
      <c r="YT2449"/>
      <c r="YU2449"/>
      <c r="YV2449"/>
      <c r="YW2449"/>
      <c r="YX2449"/>
      <c r="YY2449"/>
      <c r="YZ2449"/>
      <c r="ZA2449"/>
      <c r="ZB2449"/>
      <c r="ZC2449"/>
      <c r="ZD2449"/>
      <c r="ZE2449"/>
      <c r="ZF2449"/>
      <c r="ZG2449"/>
      <c r="ZH2449"/>
      <c r="ZI2449"/>
      <c r="ZJ2449"/>
      <c r="ZK2449"/>
      <c r="ZL2449"/>
      <c r="ZM2449"/>
      <c r="ZN2449"/>
      <c r="ZO2449"/>
      <c r="ZP2449"/>
      <c r="ZQ2449"/>
      <c r="ZR2449"/>
      <c r="ZS2449"/>
      <c r="ZT2449"/>
      <c r="ZU2449"/>
      <c r="ZV2449"/>
      <c r="ZW2449"/>
      <c r="ZX2449"/>
      <c r="ZY2449"/>
      <c r="ZZ2449"/>
      <c r="AAA2449"/>
      <c r="AAB2449"/>
      <c r="AAC2449"/>
      <c r="AAD2449"/>
      <c r="AAE2449"/>
      <c r="AAF2449"/>
      <c r="AAG2449"/>
      <c r="AAH2449"/>
      <c r="AAI2449"/>
      <c r="AAJ2449"/>
      <c r="AAK2449"/>
      <c r="AAL2449"/>
      <c r="AAM2449"/>
      <c r="AAN2449"/>
      <c r="AAO2449"/>
      <c r="AAP2449"/>
      <c r="AAQ2449"/>
      <c r="AAR2449"/>
      <c r="AAS2449"/>
      <c r="AAT2449"/>
      <c r="AAU2449"/>
      <c r="AAV2449"/>
      <c r="AAW2449"/>
      <c r="AAX2449"/>
      <c r="AAY2449"/>
      <c r="AAZ2449"/>
      <c r="ABA2449"/>
      <c r="ABB2449"/>
      <c r="ABC2449"/>
      <c r="ABD2449"/>
      <c r="ABE2449"/>
      <c r="ABF2449"/>
      <c r="ABG2449"/>
      <c r="ABH2449"/>
      <c r="ABI2449"/>
      <c r="ABJ2449"/>
      <c r="ABK2449"/>
      <c r="ABL2449"/>
      <c r="ABM2449"/>
      <c r="ABN2449"/>
      <c r="ABO2449"/>
      <c r="ABP2449"/>
      <c r="ABQ2449"/>
      <c r="ABR2449"/>
      <c r="ABS2449"/>
      <c r="ABT2449"/>
      <c r="ABU2449"/>
      <c r="ABV2449"/>
      <c r="ABW2449"/>
      <c r="ABX2449"/>
      <c r="ABY2449"/>
      <c r="ABZ2449"/>
      <c r="ACA2449"/>
      <c r="ACB2449"/>
      <c r="ACC2449"/>
      <c r="ACD2449"/>
      <c r="ACE2449"/>
      <c r="ACF2449"/>
      <c r="ACG2449"/>
      <c r="ACH2449"/>
      <c r="ACI2449"/>
      <c r="ACJ2449"/>
      <c r="ACK2449"/>
      <c r="ACL2449"/>
      <c r="ACM2449"/>
      <c r="ACN2449"/>
      <c r="ACO2449"/>
      <c r="ACP2449"/>
      <c r="ACQ2449"/>
      <c r="ACR2449"/>
      <c r="ACS2449"/>
      <c r="ACT2449"/>
      <c r="ACU2449"/>
      <c r="ACV2449"/>
      <c r="ACW2449"/>
      <c r="ACX2449"/>
      <c r="ACY2449"/>
      <c r="ACZ2449"/>
      <c r="ADA2449"/>
      <c r="ADB2449"/>
      <c r="ADC2449"/>
      <c r="ADD2449"/>
      <c r="ADE2449"/>
      <c r="ADF2449"/>
      <c r="ADG2449"/>
      <c r="ADH2449"/>
      <c r="ADI2449"/>
      <c r="ADJ2449"/>
      <c r="ADK2449"/>
      <c r="ADL2449"/>
      <c r="ADM2449"/>
      <c r="ADN2449"/>
      <c r="ADO2449"/>
      <c r="ADP2449"/>
      <c r="ADQ2449"/>
      <c r="ADR2449"/>
      <c r="ADS2449"/>
      <c r="ADT2449"/>
      <c r="ADU2449"/>
      <c r="ADV2449"/>
      <c r="ADW2449"/>
      <c r="ADX2449"/>
      <c r="ADY2449"/>
      <c r="ADZ2449"/>
      <c r="AEA2449"/>
      <c r="AEB2449"/>
      <c r="AEC2449"/>
      <c r="AED2449"/>
      <c r="AEE2449"/>
      <c r="AEF2449"/>
      <c r="AEG2449"/>
      <c r="AEH2449"/>
      <c r="AEI2449"/>
      <c r="AEJ2449"/>
      <c r="AEK2449"/>
      <c r="AEL2449"/>
      <c r="AEM2449"/>
      <c r="AEN2449"/>
      <c r="AEO2449"/>
      <c r="AEP2449"/>
      <c r="AEQ2449"/>
      <c r="AER2449"/>
      <c r="AES2449"/>
      <c r="AET2449"/>
      <c r="AEU2449"/>
      <c r="AEV2449"/>
      <c r="AEW2449"/>
      <c r="AEX2449"/>
      <c r="AEY2449"/>
      <c r="AEZ2449"/>
      <c r="AFA2449"/>
      <c r="AFB2449"/>
      <c r="AFC2449"/>
      <c r="AFD2449"/>
      <c r="AFE2449"/>
      <c r="AFF2449"/>
      <c r="AFG2449"/>
      <c r="AFH2449"/>
      <c r="AFI2449"/>
      <c r="AFJ2449"/>
      <c r="AFK2449"/>
      <c r="AFL2449"/>
      <c r="AFM2449"/>
      <c r="AFN2449"/>
      <c r="AFO2449"/>
      <c r="AFP2449"/>
      <c r="AFQ2449"/>
      <c r="AFR2449"/>
      <c r="AFS2449"/>
      <c r="AFT2449"/>
      <c r="AFU2449"/>
      <c r="AFV2449"/>
      <c r="AFW2449"/>
      <c r="AFX2449"/>
      <c r="AFY2449"/>
      <c r="AFZ2449"/>
      <c r="AGA2449"/>
      <c r="AGB2449"/>
      <c r="AGC2449"/>
      <c r="AGD2449"/>
      <c r="AGE2449"/>
      <c r="AGF2449"/>
      <c r="AGG2449"/>
      <c r="AGH2449"/>
      <c r="AGI2449"/>
      <c r="AGJ2449"/>
      <c r="AGK2449"/>
      <c r="AGL2449"/>
      <c r="AGM2449"/>
      <c r="AGN2449"/>
      <c r="AGO2449"/>
      <c r="AGP2449"/>
      <c r="AGQ2449"/>
      <c r="AGR2449"/>
      <c r="AGS2449"/>
      <c r="AGT2449"/>
      <c r="AGU2449"/>
      <c r="AGV2449"/>
      <c r="AGW2449"/>
      <c r="AGX2449"/>
      <c r="AGY2449"/>
      <c r="AGZ2449"/>
      <c r="AHA2449"/>
      <c r="AHB2449"/>
      <c r="AHC2449"/>
      <c r="AHD2449"/>
      <c r="AHE2449"/>
      <c r="AHF2449"/>
      <c r="AHG2449"/>
      <c r="AHH2449"/>
      <c r="AHI2449"/>
      <c r="AHJ2449"/>
      <c r="AHK2449"/>
      <c r="AHL2449"/>
      <c r="AHM2449"/>
      <c r="AHN2449"/>
      <c r="AHO2449"/>
      <c r="AHP2449"/>
      <c r="AHQ2449"/>
      <c r="AHR2449"/>
      <c r="AHS2449"/>
      <c r="AHT2449"/>
      <c r="AHU2449"/>
      <c r="AHV2449"/>
      <c r="AHW2449"/>
      <c r="AHX2449"/>
      <c r="AHY2449"/>
      <c r="AHZ2449"/>
      <c r="AIA2449"/>
      <c r="AIB2449"/>
      <c r="AIC2449"/>
      <c r="AID2449"/>
      <c r="AIE2449"/>
      <c r="AIF2449"/>
      <c r="AIG2449"/>
      <c r="AIH2449"/>
      <c r="AII2449"/>
      <c r="AIJ2449"/>
      <c r="AIK2449"/>
      <c r="AIL2449"/>
      <c r="AIM2449"/>
      <c r="AIN2449"/>
      <c r="AIO2449"/>
      <c r="AIP2449"/>
      <c r="AIQ2449"/>
      <c r="AIR2449"/>
      <c r="AIS2449"/>
      <c r="AIT2449"/>
      <c r="AIU2449"/>
      <c r="AIV2449"/>
      <c r="AIW2449"/>
      <c r="AIX2449"/>
      <c r="AIY2449"/>
      <c r="AIZ2449"/>
      <c r="AJA2449"/>
      <c r="AJB2449"/>
      <c r="AJC2449"/>
      <c r="AJD2449"/>
      <c r="AJE2449"/>
      <c r="AJF2449"/>
      <c r="AJG2449"/>
      <c r="AJH2449"/>
      <c r="AJI2449"/>
      <c r="AJJ2449"/>
      <c r="AJK2449"/>
      <c r="AJL2449"/>
      <c r="AJM2449"/>
      <c r="AJN2449"/>
      <c r="AJO2449"/>
      <c r="AJP2449"/>
      <c r="AJQ2449"/>
      <c r="AJR2449"/>
      <c r="AJS2449"/>
      <c r="AJT2449"/>
      <c r="AJU2449"/>
      <c r="AJV2449"/>
      <c r="AJW2449"/>
      <c r="AJX2449"/>
      <c r="AJY2449"/>
      <c r="AJZ2449"/>
      <c r="AKA2449"/>
      <c r="AKB2449"/>
      <c r="AKC2449"/>
      <c r="AKD2449"/>
      <c r="AKE2449"/>
      <c r="AKF2449"/>
      <c r="AKG2449"/>
      <c r="AKH2449"/>
      <c r="AKI2449"/>
      <c r="AKJ2449"/>
      <c r="AKK2449"/>
      <c r="AKL2449"/>
      <c r="AKM2449"/>
      <c r="AKN2449"/>
      <c r="AKO2449"/>
      <c r="AKP2449"/>
      <c r="AKQ2449"/>
      <c r="AKR2449"/>
      <c r="AKS2449"/>
      <c r="AKT2449"/>
      <c r="AKU2449"/>
      <c r="AKV2449"/>
      <c r="AKW2449"/>
      <c r="AKX2449"/>
      <c r="AKY2449"/>
      <c r="AKZ2449"/>
      <c r="ALA2449"/>
      <c r="ALB2449"/>
      <c r="ALC2449"/>
      <c r="ALD2449"/>
      <c r="ALE2449"/>
      <c r="ALF2449"/>
      <c r="ALG2449"/>
      <c r="ALH2449"/>
      <c r="ALI2449"/>
      <c r="ALJ2449"/>
      <c r="ALK2449"/>
      <c r="ALL2449"/>
      <c r="ALM2449"/>
      <c r="ALN2449"/>
      <c r="ALO2449"/>
      <c r="ALP2449"/>
      <c r="ALQ2449"/>
      <c r="ALR2449"/>
      <c r="ALS2449"/>
      <c r="ALT2449"/>
      <c r="ALU2449"/>
      <c r="ALV2449"/>
      <c r="ALW2449"/>
      <c r="ALX2449"/>
      <c r="ALY2449"/>
      <c r="ALZ2449"/>
      <c r="AMA2449"/>
      <c r="AMB2449"/>
      <c r="AMC2449"/>
      <c r="AMD2449"/>
      <c r="AME2449"/>
      <c r="AMF2449"/>
      <c r="AMG2449"/>
      <c r="AMH2449"/>
      <c r="AMI2449"/>
      <c r="AMJ2449"/>
    </row>
    <row r="2450" spans="1:1024" s="36" customFormat="1" ht="12" customHeight="1" x14ac:dyDescent="0.25">
      <c r="A2450" s="3"/>
      <c r="B2450" s="6"/>
      <c r="C2450" s="6"/>
      <c r="D2450" s="6"/>
      <c r="E2450" s="6"/>
      <c r="F2450" s="3"/>
      <c r="G2450" s="6"/>
      <c r="H2450"/>
      <c r="I2450"/>
      <c r="J2450"/>
      <c r="K2450"/>
      <c r="L2450"/>
      <c r="M2450"/>
      <c r="N2450"/>
      <c r="O2450"/>
      <c r="P2450"/>
      <c r="Q2450"/>
      <c r="R2450"/>
      <c r="S2450"/>
      <c r="T2450"/>
      <c r="U2450"/>
      <c r="V2450"/>
      <c r="W2450"/>
      <c r="X2450"/>
      <c r="Y2450"/>
      <c r="Z2450"/>
      <c r="AA2450"/>
      <c r="AB2450"/>
      <c r="AC2450"/>
      <c r="AD2450"/>
      <c r="AE2450"/>
      <c r="AF2450"/>
      <c r="AG2450"/>
      <c r="AH2450"/>
      <c r="AI2450"/>
      <c r="AJ2450"/>
      <c r="AK2450"/>
      <c r="AL2450"/>
      <c r="AM2450"/>
      <c r="AN2450"/>
      <c r="AO2450"/>
      <c r="AP2450"/>
      <c r="AQ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/>
      <c r="CC2450"/>
      <c r="CD2450"/>
      <c r="CE2450"/>
      <c r="CF2450"/>
      <c r="CG2450"/>
      <c r="CH2450"/>
      <c r="CI2450"/>
      <c r="CJ2450"/>
      <c r="CK2450"/>
      <c r="CL2450"/>
      <c r="CM2450"/>
      <c r="CN2450"/>
      <c r="CO2450"/>
      <c r="CP2450"/>
      <c r="CQ2450"/>
      <c r="CR2450"/>
      <c r="CS2450"/>
      <c r="CT2450"/>
      <c r="CU2450"/>
      <c r="CV2450"/>
      <c r="CW2450"/>
      <c r="CX2450"/>
      <c r="CY2450"/>
      <c r="CZ2450"/>
      <c r="DA2450"/>
      <c r="DB2450"/>
      <c r="DC2450"/>
      <c r="DD2450"/>
      <c r="DE2450"/>
      <c r="DF2450"/>
      <c r="DG2450"/>
      <c r="DH2450"/>
      <c r="DI2450"/>
      <c r="DJ2450"/>
      <c r="DK2450"/>
      <c r="DL2450"/>
      <c r="DM2450"/>
      <c r="DN2450"/>
      <c r="DO2450"/>
      <c r="DP2450"/>
      <c r="DQ2450"/>
      <c r="DR2450"/>
      <c r="DS2450"/>
      <c r="DT2450"/>
      <c r="DU2450"/>
      <c r="DV2450"/>
      <c r="DW2450"/>
      <c r="DX2450"/>
      <c r="DY2450"/>
      <c r="DZ2450"/>
      <c r="EA2450"/>
      <c r="EB2450"/>
      <c r="EC2450"/>
      <c r="ED2450"/>
      <c r="EE2450"/>
      <c r="EF2450"/>
      <c r="EG2450"/>
      <c r="EH2450"/>
      <c r="EI2450"/>
      <c r="EJ2450"/>
      <c r="EK2450"/>
      <c r="EL2450"/>
      <c r="EM2450"/>
      <c r="EN2450"/>
      <c r="EO2450"/>
      <c r="EP2450"/>
      <c r="EQ2450"/>
      <c r="ER2450"/>
      <c r="ES2450"/>
      <c r="ET2450"/>
      <c r="EU2450"/>
      <c r="EV2450"/>
      <c r="EW2450"/>
      <c r="EX2450"/>
      <c r="EY2450"/>
      <c r="EZ2450"/>
      <c r="FA2450"/>
      <c r="FB2450"/>
      <c r="FC2450"/>
      <c r="FD2450"/>
      <c r="FE2450"/>
      <c r="FF2450"/>
      <c r="FG2450"/>
      <c r="FH2450"/>
      <c r="FI2450"/>
      <c r="FJ2450"/>
      <c r="FK2450"/>
      <c r="FL2450"/>
      <c r="FM2450"/>
      <c r="FN2450"/>
      <c r="FO2450"/>
      <c r="FP2450"/>
      <c r="FQ2450"/>
      <c r="FR2450"/>
      <c r="FS2450"/>
      <c r="FT2450"/>
      <c r="FU2450"/>
      <c r="FV2450"/>
      <c r="FW2450"/>
      <c r="FX2450"/>
      <c r="FY2450"/>
      <c r="FZ2450"/>
      <c r="GA2450"/>
      <c r="GB2450"/>
      <c r="GC2450"/>
      <c r="GD2450"/>
      <c r="GE2450"/>
      <c r="GF2450"/>
      <c r="GG2450"/>
      <c r="GH2450"/>
      <c r="GI2450"/>
      <c r="GJ2450"/>
      <c r="GK2450"/>
      <c r="GL2450"/>
      <c r="GM2450"/>
      <c r="GN2450"/>
      <c r="GO2450"/>
      <c r="GP2450"/>
      <c r="GQ2450"/>
      <c r="GR2450"/>
      <c r="GS2450"/>
      <c r="GT2450"/>
      <c r="GU2450"/>
      <c r="GV2450"/>
      <c r="GW2450"/>
      <c r="GX2450"/>
      <c r="GY2450"/>
      <c r="GZ2450"/>
      <c r="HA2450"/>
      <c r="HB2450"/>
      <c r="HC2450"/>
      <c r="HD2450"/>
      <c r="HE2450"/>
      <c r="HF2450"/>
      <c r="HG2450"/>
      <c r="HH2450"/>
      <c r="HI2450"/>
      <c r="HJ2450"/>
      <c r="HK2450"/>
      <c r="HL2450"/>
      <c r="HM2450"/>
      <c r="HN2450"/>
      <c r="HO2450"/>
      <c r="HP2450"/>
      <c r="HQ2450"/>
      <c r="HR2450"/>
      <c r="HS2450"/>
      <c r="HT2450"/>
      <c r="HU2450"/>
      <c r="HV2450"/>
      <c r="HW2450"/>
      <c r="HX2450"/>
      <c r="HY2450"/>
      <c r="HZ2450"/>
      <c r="IA2450"/>
      <c r="IB2450"/>
      <c r="IC2450"/>
      <c r="ID2450"/>
      <c r="IE2450"/>
      <c r="IF2450"/>
      <c r="IG2450"/>
      <c r="IH2450"/>
      <c r="II2450"/>
      <c r="IJ2450"/>
      <c r="IK2450"/>
      <c r="IL2450"/>
      <c r="IM2450"/>
      <c r="IN2450"/>
      <c r="IO2450"/>
      <c r="IP2450"/>
      <c r="IQ2450"/>
      <c r="IR2450"/>
      <c r="IS2450"/>
      <c r="IT2450"/>
      <c r="IU2450"/>
      <c r="IV2450"/>
      <c r="IW2450"/>
      <c r="IX2450"/>
      <c r="IY2450"/>
      <c r="IZ2450"/>
      <c r="JA2450"/>
      <c r="JB2450"/>
      <c r="JC2450"/>
      <c r="JD2450"/>
      <c r="JE2450"/>
      <c r="JF2450"/>
      <c r="JG2450"/>
      <c r="JH2450"/>
      <c r="JI2450"/>
      <c r="JJ2450"/>
      <c r="JK2450"/>
      <c r="JL2450"/>
      <c r="JM2450"/>
      <c r="JN2450"/>
      <c r="JO2450"/>
      <c r="JP2450"/>
      <c r="JQ2450"/>
      <c r="JR2450"/>
      <c r="JS2450"/>
      <c r="JT2450"/>
      <c r="JU2450"/>
      <c r="JV2450"/>
      <c r="JW2450"/>
      <c r="JX2450"/>
      <c r="JY2450"/>
      <c r="JZ2450"/>
      <c r="KA2450"/>
      <c r="KB2450"/>
      <c r="KC2450"/>
      <c r="KD2450"/>
      <c r="KE2450"/>
      <c r="KF2450"/>
      <c r="KG2450"/>
      <c r="KH2450"/>
      <c r="KI2450"/>
      <c r="KJ2450"/>
      <c r="KK2450"/>
      <c r="KL2450"/>
      <c r="KM2450"/>
      <c r="KN2450"/>
      <c r="KO2450"/>
      <c r="KP2450"/>
      <c r="KQ2450"/>
      <c r="KR2450"/>
      <c r="KS2450"/>
      <c r="KT2450"/>
      <c r="KU2450"/>
      <c r="KV2450"/>
      <c r="KW2450"/>
      <c r="KX2450"/>
      <c r="KY2450"/>
      <c r="KZ2450"/>
      <c r="LA2450"/>
      <c r="LB2450"/>
      <c r="LC2450"/>
      <c r="LD2450"/>
      <c r="LE2450"/>
      <c r="LF2450"/>
      <c r="LG2450"/>
      <c r="LH2450"/>
      <c r="LI2450"/>
      <c r="LJ2450"/>
      <c r="LK2450"/>
      <c r="LL2450"/>
      <c r="LM2450"/>
      <c r="LN2450"/>
      <c r="LO2450"/>
      <c r="LP2450"/>
      <c r="LQ2450"/>
      <c r="LR2450"/>
      <c r="LS2450"/>
      <c r="LT2450"/>
      <c r="LU2450"/>
      <c r="LV2450"/>
      <c r="LW2450"/>
      <c r="LX2450"/>
      <c r="LY2450"/>
      <c r="LZ2450"/>
      <c r="MA2450"/>
      <c r="MB2450"/>
      <c r="MC2450"/>
      <c r="MD2450"/>
      <c r="ME2450"/>
      <c r="MF2450"/>
      <c r="MG2450"/>
      <c r="MH2450"/>
      <c r="MI2450"/>
      <c r="MJ2450"/>
      <c r="MK2450"/>
      <c r="ML2450"/>
      <c r="MM2450"/>
      <c r="MN2450"/>
      <c r="MO2450"/>
      <c r="MP2450"/>
      <c r="MQ2450"/>
      <c r="MR2450"/>
      <c r="MS2450"/>
      <c r="MT2450"/>
      <c r="MU2450"/>
      <c r="MV2450"/>
      <c r="MW2450"/>
      <c r="MX2450"/>
      <c r="MY2450"/>
      <c r="MZ2450"/>
      <c r="NA2450"/>
      <c r="NB2450"/>
      <c r="NC2450"/>
      <c r="ND2450"/>
      <c r="NE2450"/>
      <c r="NF2450"/>
      <c r="NG2450"/>
      <c r="NH2450"/>
      <c r="NI2450"/>
      <c r="NJ2450"/>
      <c r="NK2450"/>
      <c r="NL2450"/>
      <c r="NM2450"/>
      <c r="NN2450"/>
      <c r="NO2450"/>
      <c r="NP2450"/>
      <c r="NQ2450"/>
      <c r="NR2450"/>
      <c r="NS2450"/>
      <c r="NT2450"/>
      <c r="NU2450"/>
      <c r="NV2450"/>
      <c r="NW2450"/>
      <c r="NX2450"/>
      <c r="NY2450"/>
      <c r="NZ2450"/>
      <c r="OA2450"/>
      <c r="OB2450"/>
      <c r="OC2450"/>
      <c r="OD2450"/>
      <c r="OE2450"/>
      <c r="OF2450"/>
      <c r="OG2450"/>
      <c r="OH2450"/>
      <c r="OI2450"/>
      <c r="OJ2450"/>
      <c r="OK2450"/>
      <c r="OL2450"/>
      <c r="OM2450"/>
      <c r="ON2450"/>
      <c r="OO2450"/>
      <c r="OP2450"/>
      <c r="OQ2450"/>
      <c r="OR2450"/>
      <c r="OS2450"/>
      <c r="OT2450"/>
      <c r="OU2450"/>
      <c r="OV2450"/>
      <c r="OW2450"/>
      <c r="OX2450"/>
      <c r="OY2450"/>
      <c r="OZ2450"/>
      <c r="PA2450"/>
      <c r="PB2450"/>
      <c r="PC2450"/>
      <c r="PD2450"/>
      <c r="PE2450"/>
      <c r="PF2450"/>
      <c r="PG2450"/>
      <c r="PH2450"/>
      <c r="PI2450"/>
      <c r="PJ2450"/>
      <c r="PK2450"/>
      <c r="PL2450"/>
      <c r="PM2450"/>
      <c r="PN2450"/>
      <c r="PO2450"/>
      <c r="PP2450"/>
      <c r="PQ2450"/>
      <c r="PR2450"/>
      <c r="PS2450"/>
      <c r="PT2450"/>
      <c r="PU2450"/>
      <c r="PV2450"/>
      <c r="PW2450"/>
      <c r="PX2450"/>
      <c r="PY2450"/>
      <c r="PZ2450"/>
      <c r="QA2450"/>
      <c r="QB2450"/>
      <c r="QC2450"/>
      <c r="QD2450"/>
      <c r="QE2450"/>
      <c r="QF2450"/>
      <c r="QG2450"/>
      <c r="QH2450"/>
      <c r="QI2450"/>
      <c r="QJ2450"/>
      <c r="QK2450"/>
      <c r="QL2450"/>
      <c r="QM2450"/>
      <c r="QN2450"/>
      <c r="QO2450"/>
      <c r="QP2450"/>
      <c r="QQ2450"/>
      <c r="QR2450"/>
      <c r="QS2450"/>
      <c r="QT2450"/>
      <c r="QU2450"/>
      <c r="QV2450"/>
      <c r="QW2450"/>
      <c r="QX2450"/>
      <c r="QY2450"/>
      <c r="QZ2450"/>
      <c r="RA2450"/>
      <c r="RB2450"/>
      <c r="RC2450"/>
      <c r="RD2450"/>
      <c r="RE2450"/>
      <c r="RF2450"/>
      <c r="RG2450"/>
      <c r="RH2450"/>
      <c r="RI2450"/>
      <c r="RJ2450"/>
      <c r="RK2450"/>
      <c r="RL2450"/>
      <c r="RM2450"/>
      <c r="RN2450"/>
      <c r="RO2450"/>
      <c r="RP2450"/>
      <c r="RQ2450"/>
      <c r="RR2450"/>
      <c r="RS2450"/>
      <c r="RT2450"/>
      <c r="RU2450"/>
      <c r="RV2450"/>
      <c r="RW2450"/>
      <c r="RX2450"/>
      <c r="RY2450"/>
      <c r="RZ2450"/>
      <c r="SA2450"/>
      <c r="SB2450"/>
      <c r="SC2450"/>
      <c r="SD2450"/>
      <c r="SE2450"/>
      <c r="SF2450"/>
      <c r="SG2450"/>
      <c r="SH2450"/>
      <c r="SI2450"/>
      <c r="SJ2450"/>
      <c r="SK2450"/>
      <c r="SL2450"/>
      <c r="SM2450"/>
      <c r="SN2450"/>
      <c r="SO2450"/>
      <c r="SP2450"/>
      <c r="SQ2450"/>
      <c r="SR2450"/>
      <c r="SS2450"/>
      <c r="ST2450"/>
      <c r="SU2450"/>
      <c r="SV2450"/>
      <c r="SW2450"/>
      <c r="SX2450"/>
      <c r="SY2450"/>
      <c r="SZ2450"/>
      <c r="TA2450"/>
      <c r="TB2450"/>
      <c r="TC2450"/>
      <c r="TD2450"/>
      <c r="TE2450"/>
      <c r="TF2450"/>
      <c r="TG2450"/>
      <c r="TH2450"/>
      <c r="TI2450"/>
      <c r="TJ2450"/>
      <c r="TK2450"/>
      <c r="TL2450"/>
      <c r="TM2450"/>
      <c r="TN2450"/>
      <c r="TO2450"/>
      <c r="TP2450"/>
      <c r="TQ2450"/>
      <c r="TR2450"/>
      <c r="TS2450"/>
      <c r="TT2450"/>
      <c r="TU2450"/>
      <c r="TV2450"/>
      <c r="TW2450"/>
      <c r="TX2450"/>
      <c r="TY2450"/>
      <c r="TZ2450"/>
      <c r="UA2450"/>
      <c r="UB2450"/>
      <c r="UC2450"/>
      <c r="UD2450"/>
      <c r="UE2450"/>
      <c r="UF2450"/>
      <c r="UG2450"/>
      <c r="UH2450"/>
      <c r="UI2450"/>
      <c r="UJ2450"/>
      <c r="UK2450"/>
      <c r="UL2450"/>
      <c r="UM2450"/>
      <c r="UN2450"/>
      <c r="UO2450"/>
      <c r="UP2450"/>
      <c r="UQ2450"/>
      <c r="UR2450"/>
      <c r="US2450"/>
      <c r="UT2450"/>
      <c r="UU2450"/>
      <c r="UV2450"/>
      <c r="UW2450"/>
      <c r="UX2450"/>
      <c r="UY2450"/>
      <c r="UZ2450"/>
      <c r="VA2450"/>
      <c r="VB2450"/>
      <c r="VC2450"/>
      <c r="VD2450"/>
      <c r="VE2450"/>
      <c r="VF2450"/>
      <c r="VG2450"/>
      <c r="VH2450"/>
      <c r="VI2450"/>
      <c r="VJ2450"/>
      <c r="VK2450"/>
      <c r="VL2450"/>
      <c r="VM2450"/>
      <c r="VN2450"/>
      <c r="VO2450"/>
      <c r="VP2450"/>
      <c r="VQ2450"/>
      <c r="VR2450"/>
      <c r="VS2450"/>
      <c r="VT2450"/>
      <c r="VU2450"/>
      <c r="VV2450"/>
      <c r="VW2450"/>
      <c r="VX2450"/>
      <c r="VY2450"/>
      <c r="VZ2450"/>
      <c r="WA2450"/>
      <c r="WB2450"/>
      <c r="WC2450"/>
      <c r="WD2450"/>
      <c r="WE2450"/>
      <c r="WF2450"/>
      <c r="WG2450"/>
      <c r="WH2450"/>
      <c r="WI2450"/>
      <c r="WJ2450"/>
      <c r="WK2450"/>
      <c r="WL2450"/>
      <c r="WM2450"/>
      <c r="WN2450"/>
      <c r="WO2450"/>
      <c r="WP2450"/>
      <c r="WQ2450"/>
      <c r="WR2450"/>
      <c r="WS2450"/>
      <c r="WT2450"/>
      <c r="WU2450"/>
      <c r="WV2450"/>
      <c r="WW2450"/>
      <c r="WX2450"/>
      <c r="WY2450"/>
      <c r="WZ2450"/>
      <c r="XA2450"/>
      <c r="XB2450"/>
      <c r="XC2450"/>
      <c r="XD2450"/>
      <c r="XE2450"/>
      <c r="XF2450"/>
      <c r="XG2450"/>
      <c r="XH2450"/>
      <c r="XI2450"/>
      <c r="XJ2450"/>
      <c r="XK2450"/>
      <c r="XL2450"/>
      <c r="XM2450"/>
      <c r="XN2450"/>
      <c r="XO2450"/>
      <c r="XP2450"/>
      <c r="XQ2450"/>
      <c r="XR2450"/>
      <c r="XS2450"/>
      <c r="XT2450"/>
      <c r="XU2450"/>
      <c r="XV2450"/>
      <c r="XW2450"/>
      <c r="XX2450"/>
      <c r="XY2450"/>
      <c r="XZ2450"/>
      <c r="YA2450"/>
      <c r="YB2450"/>
      <c r="YC2450"/>
      <c r="YD2450"/>
      <c r="YE2450"/>
      <c r="YF2450"/>
      <c r="YG2450"/>
      <c r="YH2450"/>
      <c r="YI2450"/>
      <c r="YJ2450"/>
      <c r="YK2450"/>
      <c r="YL2450"/>
      <c r="YM2450"/>
      <c r="YN2450"/>
      <c r="YO2450"/>
      <c r="YP2450"/>
      <c r="YQ2450"/>
      <c r="YR2450"/>
      <c r="YS2450"/>
      <c r="YT2450"/>
      <c r="YU2450"/>
      <c r="YV2450"/>
      <c r="YW2450"/>
      <c r="YX2450"/>
      <c r="YY2450"/>
      <c r="YZ2450"/>
      <c r="ZA2450"/>
      <c r="ZB2450"/>
      <c r="ZC2450"/>
      <c r="ZD2450"/>
      <c r="ZE2450"/>
      <c r="ZF2450"/>
      <c r="ZG2450"/>
      <c r="ZH2450"/>
      <c r="ZI2450"/>
      <c r="ZJ2450"/>
      <c r="ZK2450"/>
      <c r="ZL2450"/>
      <c r="ZM2450"/>
      <c r="ZN2450"/>
      <c r="ZO2450"/>
      <c r="ZP2450"/>
      <c r="ZQ2450"/>
      <c r="ZR2450"/>
      <c r="ZS2450"/>
      <c r="ZT2450"/>
      <c r="ZU2450"/>
      <c r="ZV2450"/>
      <c r="ZW2450"/>
      <c r="ZX2450"/>
      <c r="ZY2450"/>
      <c r="ZZ2450"/>
      <c r="AAA2450"/>
      <c r="AAB2450"/>
      <c r="AAC2450"/>
      <c r="AAD2450"/>
      <c r="AAE2450"/>
      <c r="AAF2450"/>
      <c r="AAG2450"/>
      <c r="AAH2450"/>
      <c r="AAI2450"/>
      <c r="AAJ2450"/>
      <c r="AAK2450"/>
      <c r="AAL2450"/>
      <c r="AAM2450"/>
      <c r="AAN2450"/>
      <c r="AAO2450"/>
      <c r="AAP2450"/>
      <c r="AAQ2450"/>
      <c r="AAR2450"/>
      <c r="AAS2450"/>
      <c r="AAT2450"/>
      <c r="AAU2450"/>
      <c r="AAV2450"/>
      <c r="AAW2450"/>
      <c r="AAX2450"/>
      <c r="AAY2450"/>
      <c r="AAZ2450"/>
      <c r="ABA2450"/>
      <c r="ABB2450"/>
      <c r="ABC2450"/>
      <c r="ABD2450"/>
      <c r="ABE2450"/>
      <c r="ABF2450"/>
      <c r="ABG2450"/>
      <c r="ABH2450"/>
      <c r="ABI2450"/>
      <c r="ABJ2450"/>
      <c r="ABK2450"/>
      <c r="ABL2450"/>
      <c r="ABM2450"/>
      <c r="ABN2450"/>
      <c r="ABO2450"/>
      <c r="ABP2450"/>
      <c r="ABQ2450"/>
      <c r="ABR2450"/>
      <c r="ABS2450"/>
      <c r="ABT2450"/>
      <c r="ABU2450"/>
      <c r="ABV2450"/>
      <c r="ABW2450"/>
      <c r="ABX2450"/>
      <c r="ABY2450"/>
      <c r="ABZ2450"/>
      <c r="ACA2450"/>
      <c r="ACB2450"/>
      <c r="ACC2450"/>
      <c r="ACD2450"/>
      <c r="ACE2450"/>
      <c r="ACF2450"/>
      <c r="ACG2450"/>
      <c r="ACH2450"/>
      <c r="ACI2450"/>
      <c r="ACJ2450"/>
      <c r="ACK2450"/>
      <c r="ACL2450"/>
      <c r="ACM2450"/>
      <c r="ACN2450"/>
      <c r="ACO2450"/>
      <c r="ACP2450"/>
      <c r="ACQ2450"/>
      <c r="ACR2450"/>
      <c r="ACS2450"/>
      <c r="ACT2450"/>
      <c r="ACU2450"/>
      <c r="ACV2450"/>
      <c r="ACW2450"/>
      <c r="ACX2450"/>
      <c r="ACY2450"/>
      <c r="ACZ2450"/>
      <c r="ADA2450"/>
      <c r="ADB2450"/>
      <c r="ADC2450"/>
      <c r="ADD2450"/>
      <c r="ADE2450"/>
      <c r="ADF2450"/>
      <c r="ADG2450"/>
      <c r="ADH2450"/>
      <c r="ADI2450"/>
      <c r="ADJ2450"/>
      <c r="ADK2450"/>
      <c r="ADL2450"/>
      <c r="ADM2450"/>
      <c r="ADN2450"/>
      <c r="ADO2450"/>
      <c r="ADP2450"/>
      <c r="ADQ2450"/>
      <c r="ADR2450"/>
      <c r="ADS2450"/>
      <c r="ADT2450"/>
      <c r="ADU2450"/>
      <c r="ADV2450"/>
      <c r="ADW2450"/>
      <c r="ADX2450"/>
      <c r="ADY2450"/>
      <c r="ADZ2450"/>
      <c r="AEA2450"/>
      <c r="AEB2450"/>
      <c r="AEC2450"/>
      <c r="AED2450"/>
      <c r="AEE2450"/>
      <c r="AEF2450"/>
      <c r="AEG2450"/>
      <c r="AEH2450"/>
      <c r="AEI2450"/>
      <c r="AEJ2450"/>
      <c r="AEK2450"/>
      <c r="AEL2450"/>
      <c r="AEM2450"/>
      <c r="AEN2450"/>
      <c r="AEO2450"/>
      <c r="AEP2450"/>
      <c r="AEQ2450"/>
      <c r="AER2450"/>
      <c r="AES2450"/>
      <c r="AET2450"/>
      <c r="AEU2450"/>
      <c r="AEV2450"/>
      <c r="AEW2450"/>
      <c r="AEX2450"/>
      <c r="AEY2450"/>
      <c r="AEZ2450"/>
      <c r="AFA2450"/>
      <c r="AFB2450"/>
      <c r="AFC2450"/>
      <c r="AFD2450"/>
      <c r="AFE2450"/>
      <c r="AFF2450"/>
      <c r="AFG2450"/>
      <c r="AFH2450"/>
      <c r="AFI2450"/>
      <c r="AFJ2450"/>
      <c r="AFK2450"/>
      <c r="AFL2450"/>
      <c r="AFM2450"/>
      <c r="AFN2450"/>
      <c r="AFO2450"/>
      <c r="AFP2450"/>
      <c r="AFQ2450"/>
      <c r="AFR2450"/>
      <c r="AFS2450"/>
      <c r="AFT2450"/>
      <c r="AFU2450"/>
      <c r="AFV2450"/>
      <c r="AFW2450"/>
      <c r="AFX2450"/>
      <c r="AFY2450"/>
      <c r="AFZ2450"/>
      <c r="AGA2450"/>
      <c r="AGB2450"/>
      <c r="AGC2450"/>
      <c r="AGD2450"/>
      <c r="AGE2450"/>
      <c r="AGF2450"/>
      <c r="AGG2450"/>
      <c r="AGH2450"/>
      <c r="AGI2450"/>
      <c r="AGJ2450"/>
      <c r="AGK2450"/>
      <c r="AGL2450"/>
      <c r="AGM2450"/>
      <c r="AGN2450"/>
      <c r="AGO2450"/>
      <c r="AGP2450"/>
      <c r="AGQ2450"/>
      <c r="AGR2450"/>
      <c r="AGS2450"/>
      <c r="AGT2450"/>
      <c r="AGU2450"/>
      <c r="AGV2450"/>
      <c r="AGW2450"/>
      <c r="AGX2450"/>
      <c r="AGY2450"/>
      <c r="AGZ2450"/>
      <c r="AHA2450"/>
      <c r="AHB2450"/>
      <c r="AHC2450"/>
      <c r="AHD2450"/>
      <c r="AHE2450"/>
      <c r="AHF2450"/>
      <c r="AHG2450"/>
      <c r="AHH2450"/>
      <c r="AHI2450"/>
      <c r="AHJ2450"/>
      <c r="AHK2450"/>
      <c r="AHL2450"/>
      <c r="AHM2450"/>
      <c r="AHN2450"/>
      <c r="AHO2450"/>
      <c r="AHP2450"/>
      <c r="AHQ2450"/>
      <c r="AHR2450"/>
      <c r="AHS2450"/>
      <c r="AHT2450"/>
      <c r="AHU2450"/>
      <c r="AHV2450"/>
      <c r="AHW2450"/>
      <c r="AHX2450"/>
      <c r="AHY2450"/>
      <c r="AHZ2450"/>
      <c r="AIA2450"/>
      <c r="AIB2450"/>
      <c r="AIC2450"/>
      <c r="AID2450"/>
      <c r="AIE2450"/>
      <c r="AIF2450"/>
      <c r="AIG2450"/>
      <c r="AIH2450"/>
      <c r="AII2450"/>
      <c r="AIJ2450"/>
      <c r="AIK2450"/>
      <c r="AIL2450"/>
      <c r="AIM2450"/>
      <c r="AIN2450"/>
      <c r="AIO2450"/>
      <c r="AIP2450"/>
      <c r="AIQ2450"/>
      <c r="AIR2450"/>
      <c r="AIS2450"/>
      <c r="AIT2450"/>
      <c r="AIU2450"/>
      <c r="AIV2450"/>
      <c r="AIW2450"/>
      <c r="AIX2450"/>
      <c r="AIY2450"/>
      <c r="AIZ2450"/>
      <c r="AJA2450"/>
      <c r="AJB2450"/>
      <c r="AJC2450"/>
      <c r="AJD2450"/>
      <c r="AJE2450"/>
      <c r="AJF2450"/>
      <c r="AJG2450"/>
      <c r="AJH2450"/>
      <c r="AJI2450"/>
      <c r="AJJ2450"/>
      <c r="AJK2450"/>
      <c r="AJL2450"/>
      <c r="AJM2450"/>
      <c r="AJN2450"/>
      <c r="AJO2450"/>
      <c r="AJP2450"/>
      <c r="AJQ2450"/>
      <c r="AJR2450"/>
      <c r="AJS2450"/>
      <c r="AJT2450"/>
      <c r="AJU2450"/>
      <c r="AJV2450"/>
      <c r="AJW2450"/>
      <c r="AJX2450"/>
      <c r="AJY2450"/>
      <c r="AJZ2450"/>
      <c r="AKA2450"/>
      <c r="AKB2450"/>
      <c r="AKC2450"/>
      <c r="AKD2450"/>
      <c r="AKE2450"/>
      <c r="AKF2450"/>
      <c r="AKG2450"/>
      <c r="AKH2450"/>
      <c r="AKI2450"/>
      <c r="AKJ2450"/>
      <c r="AKK2450"/>
      <c r="AKL2450"/>
      <c r="AKM2450"/>
      <c r="AKN2450"/>
      <c r="AKO2450"/>
      <c r="AKP2450"/>
      <c r="AKQ2450"/>
      <c r="AKR2450"/>
      <c r="AKS2450"/>
      <c r="AKT2450"/>
      <c r="AKU2450"/>
      <c r="AKV2450"/>
      <c r="AKW2450"/>
      <c r="AKX2450"/>
      <c r="AKY2450"/>
      <c r="AKZ2450"/>
      <c r="ALA2450"/>
      <c r="ALB2450"/>
      <c r="ALC2450"/>
      <c r="ALD2450"/>
      <c r="ALE2450"/>
      <c r="ALF2450"/>
      <c r="ALG2450"/>
      <c r="ALH2450"/>
      <c r="ALI2450"/>
      <c r="ALJ2450"/>
      <c r="ALK2450"/>
      <c r="ALL2450"/>
      <c r="ALM2450"/>
      <c r="ALN2450"/>
      <c r="ALO2450"/>
      <c r="ALP2450"/>
      <c r="ALQ2450"/>
      <c r="ALR2450"/>
      <c r="ALS2450"/>
      <c r="ALT2450"/>
      <c r="ALU2450"/>
      <c r="ALV2450"/>
      <c r="ALW2450"/>
      <c r="ALX2450"/>
      <c r="ALY2450"/>
      <c r="ALZ2450"/>
      <c r="AMA2450"/>
      <c r="AMB2450"/>
      <c r="AMC2450"/>
      <c r="AMD2450"/>
      <c r="AME2450"/>
      <c r="AMF2450"/>
      <c r="AMG2450"/>
      <c r="AMH2450"/>
      <c r="AMI2450"/>
      <c r="AMJ2450"/>
    </row>
    <row r="2451" spans="1:1024" s="36" customFormat="1" ht="15.75" x14ac:dyDescent="0.25">
      <c r="A2451" s="3"/>
      <c r="B2451" s="6"/>
      <c r="C2451" s="6"/>
      <c r="D2451" s="6"/>
      <c r="E2451" s="6"/>
      <c r="F2451" s="3"/>
      <c r="G2451" s="6"/>
      <c r="H2451"/>
      <c r="I2451"/>
      <c r="J2451"/>
      <c r="K2451"/>
      <c r="L2451"/>
      <c r="M2451"/>
      <c r="N2451"/>
      <c r="O2451"/>
      <c r="P2451"/>
      <c r="Q2451"/>
      <c r="R2451"/>
      <c r="S2451"/>
      <c r="T2451"/>
      <c r="U2451"/>
      <c r="V2451"/>
      <c r="W2451"/>
      <c r="X2451"/>
      <c r="Y2451"/>
      <c r="Z2451"/>
      <c r="AA2451"/>
      <c r="AB2451"/>
      <c r="AC2451"/>
      <c r="AD2451"/>
      <c r="AE2451"/>
      <c r="AF2451"/>
      <c r="AG2451"/>
      <c r="AH2451"/>
      <c r="AI2451"/>
      <c r="AJ2451"/>
      <c r="AK2451"/>
      <c r="AL2451"/>
      <c r="AM2451"/>
      <c r="AN2451"/>
      <c r="AO2451"/>
      <c r="AP2451"/>
      <c r="AQ2451"/>
      <c r="AR2451"/>
      <c r="AS2451"/>
      <c r="AT2451"/>
      <c r="AU2451"/>
      <c r="AV2451"/>
      <c r="AW2451"/>
      <c r="AX2451"/>
      <c r="AY2451"/>
      <c r="AZ2451"/>
      <c r="BA2451"/>
      <c r="BB2451"/>
      <c r="BC2451"/>
      <c r="BD2451"/>
      <c r="BE2451"/>
      <c r="BF2451"/>
      <c r="BG2451"/>
      <c r="BH2451"/>
      <c r="BI2451"/>
      <c r="BJ2451"/>
      <c r="BK2451"/>
      <c r="BL2451"/>
      <c r="BM2451"/>
      <c r="BN2451"/>
      <c r="BO2451"/>
      <c r="BP2451"/>
      <c r="BQ2451"/>
      <c r="BR2451"/>
      <c r="BS2451"/>
      <c r="BT2451"/>
      <c r="BU2451"/>
      <c r="BV2451"/>
      <c r="BW2451"/>
      <c r="BX2451"/>
      <c r="BY2451"/>
      <c r="BZ2451"/>
      <c r="CA2451"/>
      <c r="CB2451"/>
      <c r="CC2451"/>
      <c r="CD2451"/>
      <c r="CE2451"/>
      <c r="CF2451"/>
      <c r="CG2451"/>
      <c r="CH2451"/>
      <c r="CI2451"/>
      <c r="CJ2451"/>
      <c r="CK2451"/>
      <c r="CL2451"/>
      <c r="CM2451"/>
      <c r="CN2451"/>
      <c r="CO2451"/>
      <c r="CP2451"/>
      <c r="CQ2451"/>
      <c r="CR2451"/>
      <c r="CS2451"/>
      <c r="CT2451"/>
      <c r="CU2451"/>
      <c r="CV2451"/>
      <c r="CW2451"/>
      <c r="CX2451"/>
      <c r="CY2451"/>
      <c r="CZ2451"/>
      <c r="DA2451"/>
      <c r="DB2451"/>
      <c r="DC2451"/>
      <c r="DD2451"/>
      <c r="DE2451"/>
      <c r="DF2451"/>
      <c r="DG2451"/>
      <c r="DH2451"/>
      <c r="DI2451"/>
      <c r="DJ2451"/>
      <c r="DK2451"/>
      <c r="DL2451"/>
      <c r="DM2451"/>
      <c r="DN2451"/>
      <c r="DO2451"/>
      <c r="DP2451"/>
      <c r="DQ2451"/>
      <c r="DR2451"/>
      <c r="DS2451"/>
      <c r="DT2451"/>
      <c r="DU2451"/>
      <c r="DV2451"/>
      <c r="DW2451"/>
      <c r="DX2451"/>
      <c r="DY2451"/>
      <c r="DZ2451"/>
      <c r="EA2451"/>
      <c r="EB2451"/>
      <c r="EC2451"/>
      <c r="ED2451"/>
      <c r="EE2451"/>
      <c r="EF2451"/>
      <c r="EG2451"/>
      <c r="EH2451"/>
      <c r="EI2451"/>
      <c r="EJ2451"/>
      <c r="EK2451"/>
      <c r="EL2451"/>
      <c r="EM2451"/>
      <c r="EN2451"/>
      <c r="EO2451"/>
      <c r="EP2451"/>
      <c r="EQ2451"/>
      <c r="ER2451"/>
      <c r="ES2451"/>
      <c r="ET2451"/>
      <c r="EU2451"/>
      <c r="EV2451"/>
      <c r="EW2451"/>
      <c r="EX2451"/>
      <c r="EY2451"/>
      <c r="EZ2451"/>
      <c r="FA2451"/>
      <c r="FB2451"/>
      <c r="FC2451"/>
      <c r="FD2451"/>
      <c r="FE2451"/>
      <c r="FF2451"/>
      <c r="FG2451"/>
      <c r="FH2451"/>
      <c r="FI2451"/>
      <c r="FJ2451"/>
      <c r="FK2451"/>
      <c r="FL2451"/>
      <c r="FM2451"/>
      <c r="FN2451"/>
      <c r="FO2451"/>
      <c r="FP2451"/>
      <c r="FQ2451"/>
      <c r="FR2451"/>
      <c r="FS2451"/>
      <c r="FT2451"/>
      <c r="FU2451"/>
      <c r="FV2451"/>
      <c r="FW2451"/>
      <c r="FX2451"/>
      <c r="FY2451"/>
      <c r="FZ2451"/>
      <c r="GA2451"/>
      <c r="GB2451"/>
      <c r="GC2451"/>
      <c r="GD2451"/>
      <c r="GE2451"/>
      <c r="GF2451"/>
      <c r="GG2451"/>
      <c r="GH2451"/>
      <c r="GI2451"/>
      <c r="GJ2451"/>
      <c r="GK2451"/>
      <c r="GL2451"/>
      <c r="GM2451"/>
      <c r="GN2451"/>
      <c r="GO2451"/>
      <c r="GP2451"/>
      <c r="GQ2451"/>
      <c r="GR2451"/>
      <c r="GS2451"/>
      <c r="GT2451"/>
      <c r="GU2451"/>
      <c r="GV2451"/>
      <c r="GW2451"/>
      <c r="GX2451"/>
      <c r="GY2451"/>
      <c r="GZ2451"/>
      <c r="HA2451"/>
      <c r="HB2451"/>
      <c r="HC2451"/>
      <c r="HD2451"/>
      <c r="HE2451"/>
      <c r="HF2451"/>
      <c r="HG2451"/>
      <c r="HH2451"/>
      <c r="HI2451"/>
      <c r="HJ2451"/>
      <c r="HK2451"/>
      <c r="HL2451"/>
      <c r="HM2451"/>
      <c r="HN2451"/>
      <c r="HO2451"/>
      <c r="HP2451"/>
      <c r="HQ2451"/>
      <c r="HR2451"/>
      <c r="HS2451"/>
      <c r="HT2451"/>
      <c r="HU2451"/>
      <c r="HV2451"/>
      <c r="HW2451"/>
      <c r="HX2451"/>
      <c r="HY2451"/>
      <c r="HZ2451"/>
      <c r="IA2451"/>
      <c r="IB2451"/>
      <c r="IC2451"/>
      <c r="ID2451"/>
      <c r="IE2451"/>
      <c r="IF2451"/>
      <c r="IG2451"/>
      <c r="IH2451"/>
      <c r="II2451"/>
      <c r="IJ2451"/>
      <c r="IK2451"/>
      <c r="IL2451"/>
      <c r="IM2451"/>
      <c r="IN2451"/>
      <c r="IO2451"/>
      <c r="IP2451"/>
      <c r="IQ2451"/>
      <c r="IR2451"/>
      <c r="IS2451"/>
      <c r="IT2451"/>
      <c r="IU2451"/>
      <c r="IV2451"/>
      <c r="IW2451"/>
      <c r="IX2451"/>
      <c r="IY2451"/>
      <c r="IZ2451"/>
      <c r="JA2451"/>
      <c r="JB2451"/>
      <c r="JC2451"/>
      <c r="JD2451"/>
      <c r="JE2451"/>
      <c r="JF2451"/>
      <c r="JG2451"/>
      <c r="JH2451"/>
      <c r="JI2451"/>
      <c r="JJ2451"/>
      <c r="JK2451"/>
      <c r="JL2451"/>
      <c r="JM2451"/>
      <c r="JN2451"/>
      <c r="JO2451"/>
      <c r="JP2451"/>
      <c r="JQ2451"/>
      <c r="JR2451"/>
      <c r="JS2451"/>
      <c r="JT2451"/>
      <c r="JU2451"/>
      <c r="JV2451"/>
      <c r="JW2451"/>
      <c r="JX2451"/>
      <c r="JY2451"/>
      <c r="JZ2451"/>
      <c r="KA2451"/>
      <c r="KB2451"/>
      <c r="KC2451"/>
      <c r="KD2451"/>
      <c r="KE2451"/>
      <c r="KF2451"/>
      <c r="KG2451"/>
      <c r="KH2451"/>
      <c r="KI2451"/>
      <c r="KJ2451"/>
      <c r="KK2451"/>
      <c r="KL2451"/>
      <c r="KM2451"/>
      <c r="KN2451"/>
      <c r="KO2451"/>
      <c r="KP2451"/>
      <c r="KQ2451"/>
      <c r="KR2451"/>
      <c r="KS2451"/>
      <c r="KT2451"/>
      <c r="KU2451"/>
      <c r="KV2451"/>
      <c r="KW2451"/>
      <c r="KX2451"/>
      <c r="KY2451"/>
      <c r="KZ2451"/>
      <c r="LA2451"/>
      <c r="LB2451"/>
      <c r="LC2451"/>
      <c r="LD2451"/>
      <c r="LE2451"/>
      <c r="LF2451"/>
      <c r="LG2451"/>
      <c r="LH2451"/>
      <c r="LI2451"/>
      <c r="LJ2451"/>
      <c r="LK2451"/>
      <c r="LL2451"/>
      <c r="LM2451"/>
      <c r="LN2451"/>
      <c r="LO2451"/>
      <c r="LP2451"/>
      <c r="LQ2451"/>
      <c r="LR2451"/>
      <c r="LS2451"/>
      <c r="LT2451"/>
      <c r="LU2451"/>
      <c r="LV2451"/>
      <c r="LW2451"/>
      <c r="LX2451"/>
      <c r="LY2451"/>
      <c r="LZ2451"/>
      <c r="MA2451"/>
      <c r="MB2451"/>
      <c r="MC2451"/>
      <c r="MD2451"/>
      <c r="ME2451"/>
      <c r="MF2451"/>
      <c r="MG2451"/>
      <c r="MH2451"/>
      <c r="MI2451"/>
      <c r="MJ2451"/>
      <c r="MK2451"/>
      <c r="ML2451"/>
      <c r="MM2451"/>
      <c r="MN2451"/>
      <c r="MO2451"/>
      <c r="MP2451"/>
      <c r="MQ2451"/>
      <c r="MR2451"/>
      <c r="MS2451"/>
      <c r="MT2451"/>
      <c r="MU2451"/>
      <c r="MV2451"/>
      <c r="MW2451"/>
      <c r="MX2451"/>
      <c r="MY2451"/>
      <c r="MZ2451"/>
      <c r="NA2451"/>
      <c r="NB2451"/>
      <c r="NC2451"/>
      <c r="ND2451"/>
      <c r="NE2451"/>
      <c r="NF2451"/>
      <c r="NG2451"/>
      <c r="NH2451"/>
      <c r="NI2451"/>
      <c r="NJ2451"/>
      <c r="NK2451"/>
      <c r="NL2451"/>
      <c r="NM2451"/>
      <c r="NN2451"/>
      <c r="NO2451"/>
      <c r="NP2451"/>
      <c r="NQ2451"/>
      <c r="NR2451"/>
      <c r="NS2451"/>
      <c r="NT2451"/>
      <c r="NU2451"/>
      <c r="NV2451"/>
      <c r="NW2451"/>
      <c r="NX2451"/>
      <c r="NY2451"/>
      <c r="NZ2451"/>
      <c r="OA2451"/>
      <c r="OB2451"/>
      <c r="OC2451"/>
      <c r="OD2451"/>
      <c r="OE2451"/>
      <c r="OF2451"/>
      <c r="OG2451"/>
      <c r="OH2451"/>
      <c r="OI2451"/>
      <c r="OJ2451"/>
      <c r="OK2451"/>
      <c r="OL2451"/>
      <c r="OM2451"/>
      <c r="ON2451"/>
      <c r="OO2451"/>
      <c r="OP2451"/>
      <c r="OQ2451"/>
      <c r="OR2451"/>
      <c r="OS2451"/>
      <c r="OT2451"/>
      <c r="OU2451"/>
      <c r="OV2451"/>
      <c r="OW2451"/>
      <c r="OX2451"/>
      <c r="OY2451"/>
      <c r="OZ2451"/>
      <c r="PA2451"/>
      <c r="PB2451"/>
      <c r="PC2451"/>
      <c r="PD2451"/>
      <c r="PE2451"/>
      <c r="PF2451"/>
      <c r="PG2451"/>
      <c r="PH2451"/>
      <c r="PI2451"/>
      <c r="PJ2451"/>
      <c r="PK2451"/>
      <c r="PL2451"/>
      <c r="PM2451"/>
      <c r="PN2451"/>
      <c r="PO2451"/>
      <c r="PP2451"/>
      <c r="PQ2451"/>
      <c r="PR2451"/>
      <c r="PS2451"/>
      <c r="PT2451"/>
      <c r="PU2451"/>
      <c r="PV2451"/>
      <c r="PW2451"/>
      <c r="PX2451"/>
      <c r="PY2451"/>
      <c r="PZ2451"/>
      <c r="QA2451"/>
      <c r="QB2451"/>
      <c r="QC2451"/>
      <c r="QD2451"/>
      <c r="QE2451"/>
      <c r="QF2451"/>
      <c r="QG2451"/>
      <c r="QH2451"/>
      <c r="QI2451"/>
      <c r="QJ2451"/>
      <c r="QK2451"/>
      <c r="QL2451"/>
      <c r="QM2451"/>
      <c r="QN2451"/>
      <c r="QO2451"/>
      <c r="QP2451"/>
      <c r="QQ2451"/>
      <c r="QR2451"/>
      <c r="QS2451"/>
      <c r="QT2451"/>
      <c r="QU2451"/>
      <c r="QV2451"/>
      <c r="QW2451"/>
      <c r="QX2451"/>
      <c r="QY2451"/>
      <c r="QZ2451"/>
      <c r="RA2451"/>
      <c r="RB2451"/>
      <c r="RC2451"/>
      <c r="RD2451"/>
      <c r="RE2451"/>
      <c r="RF2451"/>
      <c r="RG2451"/>
      <c r="RH2451"/>
      <c r="RI2451"/>
      <c r="RJ2451"/>
      <c r="RK2451"/>
      <c r="RL2451"/>
      <c r="RM2451"/>
      <c r="RN2451"/>
      <c r="RO2451"/>
      <c r="RP2451"/>
      <c r="RQ2451"/>
      <c r="RR2451"/>
      <c r="RS2451"/>
      <c r="RT2451"/>
      <c r="RU2451"/>
      <c r="RV2451"/>
      <c r="RW2451"/>
      <c r="RX2451"/>
      <c r="RY2451"/>
      <c r="RZ2451"/>
      <c r="SA2451"/>
      <c r="SB2451"/>
      <c r="SC2451"/>
      <c r="SD2451"/>
      <c r="SE2451"/>
      <c r="SF2451"/>
      <c r="SG2451"/>
      <c r="SH2451"/>
      <c r="SI2451"/>
      <c r="SJ2451"/>
      <c r="SK2451"/>
      <c r="SL2451"/>
      <c r="SM2451"/>
      <c r="SN2451"/>
      <c r="SO2451"/>
      <c r="SP2451"/>
      <c r="SQ2451"/>
      <c r="SR2451"/>
      <c r="SS2451"/>
      <c r="ST2451"/>
      <c r="SU2451"/>
      <c r="SV2451"/>
      <c r="SW2451"/>
      <c r="SX2451"/>
      <c r="SY2451"/>
      <c r="SZ2451"/>
      <c r="TA2451"/>
      <c r="TB2451"/>
      <c r="TC2451"/>
      <c r="TD2451"/>
      <c r="TE2451"/>
      <c r="TF2451"/>
      <c r="TG2451"/>
      <c r="TH2451"/>
      <c r="TI2451"/>
      <c r="TJ2451"/>
      <c r="TK2451"/>
      <c r="TL2451"/>
      <c r="TM2451"/>
      <c r="TN2451"/>
      <c r="TO2451"/>
      <c r="TP2451"/>
      <c r="TQ2451"/>
      <c r="TR2451"/>
      <c r="TS2451"/>
      <c r="TT2451"/>
      <c r="TU2451"/>
      <c r="TV2451"/>
      <c r="TW2451"/>
      <c r="TX2451"/>
      <c r="TY2451"/>
      <c r="TZ2451"/>
      <c r="UA2451"/>
      <c r="UB2451"/>
      <c r="UC2451"/>
      <c r="UD2451"/>
      <c r="UE2451"/>
      <c r="UF2451"/>
      <c r="UG2451"/>
      <c r="UH2451"/>
      <c r="UI2451"/>
      <c r="UJ2451"/>
      <c r="UK2451"/>
      <c r="UL2451"/>
      <c r="UM2451"/>
      <c r="UN2451"/>
      <c r="UO2451"/>
      <c r="UP2451"/>
      <c r="UQ2451"/>
      <c r="UR2451"/>
      <c r="US2451"/>
      <c r="UT2451"/>
      <c r="UU2451"/>
      <c r="UV2451"/>
      <c r="UW2451"/>
      <c r="UX2451"/>
      <c r="UY2451"/>
      <c r="UZ2451"/>
      <c r="VA2451"/>
      <c r="VB2451"/>
      <c r="VC2451"/>
      <c r="VD2451"/>
      <c r="VE2451"/>
      <c r="VF2451"/>
      <c r="VG2451"/>
      <c r="VH2451"/>
      <c r="VI2451"/>
      <c r="VJ2451"/>
      <c r="VK2451"/>
      <c r="VL2451"/>
      <c r="VM2451"/>
      <c r="VN2451"/>
      <c r="VO2451"/>
      <c r="VP2451"/>
      <c r="VQ2451"/>
      <c r="VR2451"/>
      <c r="VS2451"/>
      <c r="VT2451"/>
      <c r="VU2451"/>
      <c r="VV2451"/>
      <c r="VW2451"/>
      <c r="VX2451"/>
      <c r="VY2451"/>
      <c r="VZ2451"/>
      <c r="WA2451"/>
      <c r="WB2451"/>
      <c r="WC2451"/>
      <c r="WD2451"/>
      <c r="WE2451"/>
      <c r="WF2451"/>
      <c r="WG2451"/>
      <c r="WH2451"/>
      <c r="WI2451"/>
      <c r="WJ2451"/>
      <c r="WK2451"/>
      <c r="WL2451"/>
      <c r="WM2451"/>
      <c r="WN2451"/>
      <c r="WO2451"/>
      <c r="WP2451"/>
      <c r="WQ2451"/>
      <c r="WR2451"/>
      <c r="WS2451"/>
      <c r="WT2451"/>
      <c r="WU2451"/>
      <c r="WV2451"/>
      <c r="WW2451"/>
      <c r="WX2451"/>
      <c r="WY2451"/>
      <c r="WZ2451"/>
      <c r="XA2451"/>
      <c r="XB2451"/>
      <c r="XC2451"/>
      <c r="XD2451"/>
      <c r="XE2451"/>
      <c r="XF2451"/>
      <c r="XG2451"/>
      <c r="XH2451"/>
      <c r="XI2451"/>
      <c r="XJ2451"/>
      <c r="XK2451"/>
      <c r="XL2451"/>
      <c r="XM2451"/>
      <c r="XN2451"/>
      <c r="XO2451"/>
      <c r="XP2451"/>
      <c r="XQ2451"/>
      <c r="XR2451"/>
      <c r="XS2451"/>
      <c r="XT2451"/>
      <c r="XU2451"/>
      <c r="XV2451"/>
      <c r="XW2451"/>
      <c r="XX2451"/>
      <c r="XY2451"/>
      <c r="XZ2451"/>
      <c r="YA2451"/>
      <c r="YB2451"/>
      <c r="YC2451"/>
      <c r="YD2451"/>
      <c r="YE2451"/>
      <c r="YF2451"/>
      <c r="YG2451"/>
      <c r="YH2451"/>
      <c r="YI2451"/>
      <c r="YJ2451"/>
      <c r="YK2451"/>
      <c r="YL2451"/>
      <c r="YM2451"/>
      <c r="YN2451"/>
      <c r="YO2451"/>
      <c r="YP2451"/>
      <c r="YQ2451"/>
      <c r="YR2451"/>
      <c r="YS2451"/>
      <c r="YT2451"/>
      <c r="YU2451"/>
      <c r="YV2451"/>
      <c r="YW2451"/>
      <c r="YX2451"/>
      <c r="YY2451"/>
      <c r="YZ2451"/>
      <c r="ZA2451"/>
      <c r="ZB2451"/>
      <c r="ZC2451"/>
      <c r="ZD2451"/>
      <c r="ZE2451"/>
      <c r="ZF2451"/>
      <c r="ZG2451"/>
      <c r="ZH2451"/>
      <c r="ZI2451"/>
      <c r="ZJ2451"/>
      <c r="ZK2451"/>
      <c r="ZL2451"/>
      <c r="ZM2451"/>
      <c r="ZN2451"/>
      <c r="ZO2451"/>
      <c r="ZP2451"/>
      <c r="ZQ2451"/>
      <c r="ZR2451"/>
      <c r="ZS2451"/>
      <c r="ZT2451"/>
      <c r="ZU2451"/>
      <c r="ZV2451"/>
      <c r="ZW2451"/>
      <c r="ZX2451"/>
      <c r="ZY2451"/>
      <c r="ZZ2451"/>
      <c r="AAA2451"/>
      <c r="AAB2451"/>
      <c r="AAC2451"/>
      <c r="AAD2451"/>
      <c r="AAE2451"/>
      <c r="AAF2451"/>
      <c r="AAG2451"/>
      <c r="AAH2451"/>
      <c r="AAI2451"/>
      <c r="AAJ2451"/>
      <c r="AAK2451"/>
      <c r="AAL2451"/>
      <c r="AAM2451"/>
      <c r="AAN2451"/>
      <c r="AAO2451"/>
      <c r="AAP2451"/>
      <c r="AAQ2451"/>
      <c r="AAR2451"/>
      <c r="AAS2451"/>
      <c r="AAT2451"/>
      <c r="AAU2451"/>
      <c r="AAV2451"/>
      <c r="AAW2451"/>
      <c r="AAX2451"/>
      <c r="AAY2451"/>
      <c r="AAZ2451"/>
      <c r="ABA2451"/>
      <c r="ABB2451"/>
      <c r="ABC2451"/>
      <c r="ABD2451"/>
      <c r="ABE2451"/>
      <c r="ABF2451"/>
      <c r="ABG2451"/>
      <c r="ABH2451"/>
      <c r="ABI2451"/>
      <c r="ABJ2451"/>
      <c r="ABK2451"/>
      <c r="ABL2451"/>
      <c r="ABM2451"/>
      <c r="ABN2451"/>
      <c r="ABO2451"/>
      <c r="ABP2451"/>
      <c r="ABQ2451"/>
      <c r="ABR2451"/>
      <c r="ABS2451"/>
      <c r="ABT2451"/>
      <c r="ABU2451"/>
      <c r="ABV2451"/>
      <c r="ABW2451"/>
      <c r="ABX2451"/>
      <c r="ABY2451"/>
      <c r="ABZ2451"/>
      <c r="ACA2451"/>
      <c r="ACB2451"/>
      <c r="ACC2451"/>
      <c r="ACD2451"/>
      <c r="ACE2451"/>
      <c r="ACF2451"/>
      <c r="ACG2451"/>
      <c r="ACH2451"/>
      <c r="ACI2451"/>
      <c r="ACJ2451"/>
      <c r="ACK2451"/>
      <c r="ACL2451"/>
      <c r="ACM2451"/>
      <c r="ACN2451"/>
      <c r="ACO2451"/>
      <c r="ACP2451"/>
      <c r="ACQ2451"/>
      <c r="ACR2451"/>
      <c r="ACS2451"/>
      <c r="ACT2451"/>
      <c r="ACU2451"/>
      <c r="ACV2451"/>
      <c r="ACW2451"/>
      <c r="ACX2451"/>
      <c r="ACY2451"/>
      <c r="ACZ2451"/>
      <c r="ADA2451"/>
      <c r="ADB2451"/>
      <c r="ADC2451"/>
      <c r="ADD2451"/>
      <c r="ADE2451"/>
      <c r="ADF2451"/>
      <c r="ADG2451"/>
      <c r="ADH2451"/>
      <c r="ADI2451"/>
      <c r="ADJ2451"/>
      <c r="ADK2451"/>
      <c r="ADL2451"/>
      <c r="ADM2451"/>
      <c r="ADN2451"/>
      <c r="ADO2451"/>
      <c r="ADP2451"/>
      <c r="ADQ2451"/>
      <c r="ADR2451"/>
      <c r="ADS2451"/>
      <c r="ADT2451"/>
      <c r="ADU2451"/>
      <c r="ADV2451"/>
      <c r="ADW2451"/>
      <c r="ADX2451"/>
      <c r="ADY2451"/>
      <c r="ADZ2451"/>
      <c r="AEA2451"/>
      <c r="AEB2451"/>
      <c r="AEC2451"/>
      <c r="AED2451"/>
      <c r="AEE2451"/>
      <c r="AEF2451"/>
      <c r="AEG2451"/>
      <c r="AEH2451"/>
      <c r="AEI2451"/>
      <c r="AEJ2451"/>
      <c r="AEK2451"/>
      <c r="AEL2451"/>
      <c r="AEM2451"/>
      <c r="AEN2451"/>
      <c r="AEO2451"/>
      <c r="AEP2451"/>
      <c r="AEQ2451"/>
      <c r="AER2451"/>
      <c r="AES2451"/>
      <c r="AET2451"/>
      <c r="AEU2451"/>
      <c r="AEV2451"/>
      <c r="AEW2451"/>
      <c r="AEX2451"/>
      <c r="AEY2451"/>
      <c r="AEZ2451"/>
      <c r="AFA2451"/>
      <c r="AFB2451"/>
      <c r="AFC2451"/>
      <c r="AFD2451"/>
      <c r="AFE2451"/>
      <c r="AFF2451"/>
      <c r="AFG2451"/>
      <c r="AFH2451"/>
      <c r="AFI2451"/>
      <c r="AFJ2451"/>
      <c r="AFK2451"/>
      <c r="AFL2451"/>
      <c r="AFM2451"/>
      <c r="AFN2451"/>
      <c r="AFO2451"/>
      <c r="AFP2451"/>
      <c r="AFQ2451"/>
      <c r="AFR2451"/>
      <c r="AFS2451"/>
      <c r="AFT2451"/>
      <c r="AFU2451"/>
      <c r="AFV2451"/>
      <c r="AFW2451"/>
      <c r="AFX2451"/>
      <c r="AFY2451"/>
      <c r="AFZ2451"/>
      <c r="AGA2451"/>
      <c r="AGB2451"/>
      <c r="AGC2451"/>
      <c r="AGD2451"/>
      <c r="AGE2451"/>
      <c r="AGF2451"/>
      <c r="AGG2451"/>
      <c r="AGH2451"/>
      <c r="AGI2451"/>
      <c r="AGJ2451"/>
      <c r="AGK2451"/>
      <c r="AGL2451"/>
      <c r="AGM2451"/>
      <c r="AGN2451"/>
      <c r="AGO2451"/>
      <c r="AGP2451"/>
      <c r="AGQ2451"/>
      <c r="AGR2451"/>
      <c r="AGS2451"/>
      <c r="AGT2451"/>
      <c r="AGU2451"/>
      <c r="AGV2451"/>
      <c r="AGW2451"/>
      <c r="AGX2451"/>
      <c r="AGY2451"/>
      <c r="AGZ2451"/>
      <c r="AHA2451"/>
      <c r="AHB2451"/>
      <c r="AHC2451"/>
      <c r="AHD2451"/>
      <c r="AHE2451"/>
      <c r="AHF2451"/>
      <c r="AHG2451"/>
      <c r="AHH2451"/>
      <c r="AHI2451"/>
      <c r="AHJ2451"/>
      <c r="AHK2451"/>
      <c r="AHL2451"/>
      <c r="AHM2451"/>
      <c r="AHN2451"/>
      <c r="AHO2451"/>
      <c r="AHP2451"/>
      <c r="AHQ2451"/>
      <c r="AHR2451"/>
      <c r="AHS2451"/>
      <c r="AHT2451"/>
      <c r="AHU2451"/>
      <c r="AHV2451"/>
      <c r="AHW2451"/>
      <c r="AHX2451"/>
      <c r="AHY2451"/>
      <c r="AHZ2451"/>
      <c r="AIA2451"/>
      <c r="AIB2451"/>
      <c r="AIC2451"/>
      <c r="AID2451"/>
      <c r="AIE2451"/>
      <c r="AIF2451"/>
      <c r="AIG2451"/>
      <c r="AIH2451"/>
      <c r="AII2451"/>
      <c r="AIJ2451"/>
      <c r="AIK2451"/>
      <c r="AIL2451"/>
      <c r="AIM2451"/>
      <c r="AIN2451"/>
      <c r="AIO2451"/>
      <c r="AIP2451"/>
      <c r="AIQ2451"/>
      <c r="AIR2451"/>
      <c r="AIS2451"/>
      <c r="AIT2451"/>
      <c r="AIU2451"/>
      <c r="AIV2451"/>
      <c r="AIW2451"/>
      <c r="AIX2451"/>
      <c r="AIY2451"/>
      <c r="AIZ2451"/>
      <c r="AJA2451"/>
      <c r="AJB2451"/>
      <c r="AJC2451"/>
      <c r="AJD2451"/>
      <c r="AJE2451"/>
      <c r="AJF2451"/>
      <c r="AJG2451"/>
      <c r="AJH2451"/>
      <c r="AJI2451"/>
      <c r="AJJ2451"/>
      <c r="AJK2451"/>
      <c r="AJL2451"/>
      <c r="AJM2451"/>
      <c r="AJN2451"/>
      <c r="AJO2451"/>
      <c r="AJP2451"/>
      <c r="AJQ2451"/>
      <c r="AJR2451"/>
      <c r="AJS2451"/>
      <c r="AJT2451"/>
      <c r="AJU2451"/>
      <c r="AJV2451"/>
      <c r="AJW2451"/>
      <c r="AJX2451"/>
      <c r="AJY2451"/>
      <c r="AJZ2451"/>
      <c r="AKA2451"/>
      <c r="AKB2451"/>
      <c r="AKC2451"/>
      <c r="AKD2451"/>
      <c r="AKE2451"/>
      <c r="AKF2451"/>
      <c r="AKG2451"/>
      <c r="AKH2451"/>
      <c r="AKI2451"/>
      <c r="AKJ2451"/>
      <c r="AKK2451"/>
      <c r="AKL2451"/>
      <c r="AKM2451"/>
      <c r="AKN2451"/>
      <c r="AKO2451"/>
      <c r="AKP2451"/>
      <c r="AKQ2451"/>
      <c r="AKR2451"/>
      <c r="AKS2451"/>
      <c r="AKT2451"/>
      <c r="AKU2451"/>
      <c r="AKV2451"/>
      <c r="AKW2451"/>
      <c r="AKX2451"/>
      <c r="AKY2451"/>
      <c r="AKZ2451"/>
      <c r="ALA2451"/>
      <c r="ALB2451"/>
      <c r="ALC2451"/>
      <c r="ALD2451"/>
      <c r="ALE2451"/>
      <c r="ALF2451"/>
      <c r="ALG2451"/>
      <c r="ALH2451"/>
      <c r="ALI2451"/>
      <c r="ALJ2451"/>
      <c r="ALK2451"/>
      <c r="ALL2451"/>
      <c r="ALM2451"/>
      <c r="ALN2451"/>
      <c r="ALO2451"/>
      <c r="ALP2451"/>
      <c r="ALQ2451"/>
      <c r="ALR2451"/>
      <c r="ALS2451"/>
      <c r="ALT2451"/>
      <c r="ALU2451"/>
      <c r="ALV2451"/>
      <c r="ALW2451"/>
      <c r="ALX2451"/>
      <c r="ALY2451"/>
      <c r="ALZ2451"/>
      <c r="AMA2451"/>
      <c r="AMB2451"/>
      <c r="AMC2451"/>
      <c r="AMD2451"/>
      <c r="AME2451"/>
      <c r="AMF2451"/>
      <c r="AMG2451"/>
      <c r="AMH2451"/>
      <c r="AMI2451"/>
      <c r="AMJ2451"/>
    </row>
    <row r="2452" spans="1:1024" s="36" customFormat="1" ht="15.75" x14ac:dyDescent="0.25">
      <c r="A2452" s="3"/>
      <c r="B2452" s="6"/>
      <c r="C2452" s="6"/>
      <c r="D2452" s="6"/>
      <c r="E2452" s="6"/>
      <c r="F2452" s="3"/>
      <c r="G2452" s="6"/>
      <c r="H2452"/>
      <c r="I2452"/>
      <c r="J2452"/>
      <c r="K2452"/>
      <c r="L2452"/>
      <c r="M2452"/>
      <c r="N2452"/>
      <c r="O2452"/>
      <c r="P2452"/>
      <c r="Q2452"/>
      <c r="R2452"/>
      <c r="S2452"/>
      <c r="T2452"/>
      <c r="U2452"/>
      <c r="V2452"/>
      <c r="W2452"/>
      <c r="X2452"/>
      <c r="Y2452"/>
      <c r="Z2452"/>
      <c r="AA2452"/>
      <c r="AB2452"/>
      <c r="AC2452"/>
      <c r="AD2452"/>
      <c r="AE2452"/>
      <c r="AF2452"/>
      <c r="AG2452"/>
      <c r="AH2452"/>
      <c r="AI2452"/>
      <c r="AJ2452"/>
      <c r="AK2452"/>
      <c r="AL2452"/>
      <c r="AM2452"/>
      <c r="AN2452"/>
      <c r="AO2452"/>
      <c r="AP2452"/>
      <c r="AQ2452"/>
      <c r="AR2452"/>
      <c r="AS2452"/>
      <c r="AT2452"/>
      <c r="AU2452"/>
      <c r="AV2452"/>
      <c r="AW2452"/>
      <c r="AX2452"/>
      <c r="AY2452"/>
      <c r="AZ2452"/>
      <c r="BA2452"/>
      <c r="BB2452"/>
      <c r="BC2452"/>
      <c r="BD2452"/>
      <c r="BE2452"/>
      <c r="BF2452"/>
      <c r="BG2452"/>
      <c r="BH2452"/>
      <c r="BI2452"/>
      <c r="BJ2452"/>
      <c r="BK2452"/>
      <c r="BL2452"/>
      <c r="BM2452"/>
      <c r="BN2452"/>
      <c r="BO2452"/>
      <c r="BP2452"/>
      <c r="BQ2452"/>
      <c r="BR2452"/>
      <c r="BS2452"/>
      <c r="BT2452"/>
      <c r="BU2452"/>
      <c r="BV2452"/>
      <c r="BW2452"/>
      <c r="BX2452"/>
      <c r="BY2452"/>
      <c r="BZ2452"/>
      <c r="CA2452"/>
      <c r="CB2452"/>
      <c r="CC2452"/>
      <c r="CD2452"/>
      <c r="CE2452"/>
      <c r="CF2452"/>
      <c r="CG2452"/>
      <c r="CH2452"/>
      <c r="CI2452"/>
      <c r="CJ2452"/>
      <c r="CK2452"/>
      <c r="CL2452"/>
      <c r="CM2452"/>
      <c r="CN2452"/>
      <c r="CO2452"/>
      <c r="CP2452"/>
      <c r="CQ2452"/>
      <c r="CR2452"/>
      <c r="CS2452"/>
      <c r="CT2452"/>
      <c r="CU2452"/>
      <c r="CV2452"/>
      <c r="CW2452"/>
      <c r="CX2452"/>
      <c r="CY2452"/>
      <c r="CZ2452"/>
      <c r="DA2452"/>
      <c r="DB2452"/>
      <c r="DC2452"/>
      <c r="DD2452"/>
      <c r="DE2452"/>
      <c r="DF2452"/>
      <c r="DG2452"/>
      <c r="DH2452"/>
      <c r="DI2452"/>
      <c r="DJ2452"/>
      <c r="DK2452"/>
      <c r="DL2452"/>
      <c r="DM2452"/>
      <c r="DN2452"/>
      <c r="DO2452"/>
      <c r="DP2452"/>
      <c r="DQ2452"/>
      <c r="DR2452"/>
      <c r="DS2452"/>
      <c r="DT2452"/>
      <c r="DU2452"/>
      <c r="DV2452"/>
      <c r="DW2452"/>
      <c r="DX2452"/>
      <c r="DY2452"/>
      <c r="DZ2452"/>
      <c r="EA2452"/>
      <c r="EB2452"/>
      <c r="EC2452"/>
      <c r="ED2452"/>
      <c r="EE2452"/>
      <c r="EF2452"/>
      <c r="EG2452"/>
      <c r="EH2452"/>
      <c r="EI2452"/>
      <c r="EJ2452"/>
      <c r="EK2452"/>
      <c r="EL2452"/>
      <c r="EM2452"/>
      <c r="EN2452"/>
      <c r="EO2452"/>
      <c r="EP2452"/>
      <c r="EQ2452"/>
      <c r="ER2452"/>
      <c r="ES2452"/>
      <c r="ET2452"/>
      <c r="EU2452"/>
      <c r="EV2452"/>
      <c r="EW2452"/>
      <c r="EX2452"/>
      <c r="EY2452"/>
      <c r="EZ2452"/>
      <c r="FA2452"/>
      <c r="FB2452"/>
      <c r="FC2452"/>
      <c r="FD2452"/>
      <c r="FE2452"/>
      <c r="FF2452"/>
      <c r="FG2452"/>
      <c r="FH2452"/>
      <c r="FI2452"/>
      <c r="FJ2452"/>
      <c r="FK2452"/>
      <c r="FL2452"/>
      <c r="FM2452"/>
      <c r="FN2452"/>
      <c r="FO2452"/>
      <c r="FP2452"/>
      <c r="FQ2452"/>
      <c r="FR2452"/>
      <c r="FS2452"/>
      <c r="FT2452"/>
      <c r="FU2452"/>
      <c r="FV2452"/>
      <c r="FW2452"/>
      <c r="FX2452"/>
      <c r="FY2452"/>
      <c r="FZ2452"/>
      <c r="GA2452"/>
      <c r="GB2452"/>
      <c r="GC2452"/>
      <c r="GD2452"/>
      <c r="GE2452"/>
      <c r="GF2452"/>
      <c r="GG2452"/>
      <c r="GH2452"/>
      <c r="GI2452"/>
      <c r="GJ2452"/>
      <c r="GK2452"/>
      <c r="GL2452"/>
      <c r="GM2452"/>
      <c r="GN2452"/>
      <c r="GO2452"/>
      <c r="GP2452"/>
      <c r="GQ2452"/>
      <c r="GR2452"/>
      <c r="GS2452"/>
      <c r="GT2452"/>
      <c r="GU2452"/>
      <c r="GV2452"/>
      <c r="GW2452"/>
      <c r="GX2452"/>
      <c r="GY2452"/>
      <c r="GZ2452"/>
      <c r="HA2452"/>
      <c r="HB2452"/>
      <c r="HC2452"/>
      <c r="HD2452"/>
      <c r="HE2452"/>
      <c r="HF2452"/>
      <c r="HG2452"/>
      <c r="HH2452"/>
      <c r="HI2452"/>
      <c r="HJ2452"/>
      <c r="HK2452"/>
      <c r="HL2452"/>
      <c r="HM2452"/>
      <c r="HN2452"/>
      <c r="HO2452"/>
      <c r="HP2452"/>
      <c r="HQ2452"/>
      <c r="HR2452"/>
      <c r="HS2452"/>
      <c r="HT2452"/>
      <c r="HU2452"/>
      <c r="HV2452"/>
      <c r="HW2452"/>
      <c r="HX2452"/>
      <c r="HY2452"/>
      <c r="HZ2452"/>
      <c r="IA2452"/>
      <c r="IB2452"/>
      <c r="IC2452"/>
      <c r="ID2452"/>
      <c r="IE2452"/>
      <c r="IF2452"/>
      <c r="IG2452"/>
      <c r="IH2452"/>
      <c r="II2452"/>
      <c r="IJ2452"/>
      <c r="IK2452"/>
      <c r="IL2452"/>
      <c r="IM2452"/>
      <c r="IN2452"/>
      <c r="IO2452"/>
      <c r="IP2452"/>
      <c r="IQ2452"/>
      <c r="IR2452"/>
      <c r="IS2452"/>
      <c r="IT2452"/>
      <c r="IU2452"/>
      <c r="IV2452"/>
      <c r="IW2452"/>
      <c r="IX2452"/>
      <c r="IY2452"/>
      <c r="IZ2452"/>
      <c r="JA2452"/>
      <c r="JB2452"/>
      <c r="JC2452"/>
      <c r="JD2452"/>
      <c r="JE2452"/>
      <c r="JF2452"/>
      <c r="JG2452"/>
      <c r="JH2452"/>
      <c r="JI2452"/>
      <c r="JJ2452"/>
      <c r="JK2452"/>
      <c r="JL2452"/>
      <c r="JM2452"/>
      <c r="JN2452"/>
      <c r="JO2452"/>
      <c r="JP2452"/>
      <c r="JQ2452"/>
      <c r="JR2452"/>
      <c r="JS2452"/>
      <c r="JT2452"/>
      <c r="JU2452"/>
      <c r="JV2452"/>
      <c r="JW2452"/>
      <c r="JX2452"/>
      <c r="JY2452"/>
      <c r="JZ2452"/>
      <c r="KA2452"/>
      <c r="KB2452"/>
      <c r="KC2452"/>
      <c r="KD2452"/>
      <c r="KE2452"/>
      <c r="KF2452"/>
      <c r="KG2452"/>
      <c r="KH2452"/>
      <c r="KI2452"/>
      <c r="KJ2452"/>
      <c r="KK2452"/>
      <c r="KL2452"/>
      <c r="KM2452"/>
      <c r="KN2452"/>
      <c r="KO2452"/>
      <c r="KP2452"/>
      <c r="KQ2452"/>
      <c r="KR2452"/>
      <c r="KS2452"/>
      <c r="KT2452"/>
      <c r="KU2452"/>
      <c r="KV2452"/>
      <c r="KW2452"/>
      <c r="KX2452"/>
      <c r="KY2452"/>
      <c r="KZ2452"/>
      <c r="LA2452"/>
      <c r="LB2452"/>
      <c r="LC2452"/>
      <c r="LD2452"/>
      <c r="LE2452"/>
      <c r="LF2452"/>
      <c r="LG2452"/>
      <c r="LH2452"/>
      <c r="LI2452"/>
      <c r="LJ2452"/>
      <c r="LK2452"/>
      <c r="LL2452"/>
      <c r="LM2452"/>
      <c r="LN2452"/>
      <c r="LO2452"/>
      <c r="LP2452"/>
      <c r="LQ2452"/>
      <c r="LR2452"/>
      <c r="LS2452"/>
      <c r="LT2452"/>
      <c r="LU2452"/>
      <c r="LV2452"/>
      <c r="LW2452"/>
      <c r="LX2452"/>
      <c r="LY2452"/>
      <c r="LZ2452"/>
      <c r="MA2452"/>
      <c r="MB2452"/>
      <c r="MC2452"/>
      <c r="MD2452"/>
      <c r="ME2452"/>
      <c r="MF2452"/>
      <c r="MG2452"/>
      <c r="MH2452"/>
      <c r="MI2452"/>
      <c r="MJ2452"/>
      <c r="MK2452"/>
      <c r="ML2452"/>
      <c r="MM2452"/>
      <c r="MN2452"/>
      <c r="MO2452"/>
      <c r="MP2452"/>
      <c r="MQ2452"/>
      <c r="MR2452"/>
      <c r="MS2452"/>
      <c r="MT2452"/>
      <c r="MU2452"/>
      <c r="MV2452"/>
      <c r="MW2452"/>
      <c r="MX2452"/>
      <c r="MY2452"/>
      <c r="MZ2452"/>
      <c r="NA2452"/>
      <c r="NB2452"/>
      <c r="NC2452"/>
      <c r="ND2452"/>
      <c r="NE2452"/>
      <c r="NF2452"/>
      <c r="NG2452"/>
      <c r="NH2452"/>
      <c r="NI2452"/>
      <c r="NJ2452"/>
      <c r="NK2452"/>
      <c r="NL2452"/>
      <c r="NM2452"/>
      <c r="NN2452"/>
      <c r="NO2452"/>
      <c r="NP2452"/>
      <c r="NQ2452"/>
      <c r="NR2452"/>
      <c r="NS2452"/>
      <c r="NT2452"/>
      <c r="NU2452"/>
      <c r="NV2452"/>
      <c r="NW2452"/>
      <c r="NX2452"/>
      <c r="NY2452"/>
      <c r="NZ2452"/>
      <c r="OA2452"/>
      <c r="OB2452"/>
      <c r="OC2452"/>
      <c r="OD2452"/>
      <c r="OE2452"/>
      <c r="OF2452"/>
      <c r="OG2452"/>
      <c r="OH2452"/>
      <c r="OI2452"/>
      <c r="OJ2452"/>
      <c r="OK2452"/>
      <c r="OL2452"/>
      <c r="OM2452"/>
      <c r="ON2452"/>
      <c r="OO2452"/>
      <c r="OP2452"/>
      <c r="OQ2452"/>
      <c r="OR2452"/>
      <c r="OS2452"/>
      <c r="OT2452"/>
      <c r="OU2452"/>
      <c r="OV2452"/>
      <c r="OW2452"/>
      <c r="OX2452"/>
      <c r="OY2452"/>
      <c r="OZ2452"/>
      <c r="PA2452"/>
      <c r="PB2452"/>
      <c r="PC2452"/>
      <c r="PD2452"/>
      <c r="PE2452"/>
      <c r="PF2452"/>
      <c r="PG2452"/>
      <c r="PH2452"/>
      <c r="PI2452"/>
      <c r="PJ2452"/>
      <c r="PK2452"/>
      <c r="PL2452"/>
      <c r="PM2452"/>
      <c r="PN2452"/>
      <c r="PO2452"/>
      <c r="PP2452"/>
      <c r="PQ2452"/>
      <c r="PR2452"/>
      <c r="PS2452"/>
      <c r="PT2452"/>
      <c r="PU2452"/>
      <c r="PV2452"/>
      <c r="PW2452"/>
      <c r="PX2452"/>
      <c r="PY2452"/>
      <c r="PZ2452"/>
      <c r="QA2452"/>
      <c r="QB2452"/>
      <c r="QC2452"/>
      <c r="QD2452"/>
      <c r="QE2452"/>
      <c r="QF2452"/>
      <c r="QG2452"/>
      <c r="QH2452"/>
      <c r="QI2452"/>
      <c r="QJ2452"/>
      <c r="QK2452"/>
      <c r="QL2452"/>
      <c r="QM2452"/>
      <c r="QN2452"/>
      <c r="QO2452"/>
      <c r="QP2452"/>
      <c r="QQ2452"/>
      <c r="QR2452"/>
      <c r="QS2452"/>
      <c r="QT2452"/>
      <c r="QU2452"/>
      <c r="QV2452"/>
      <c r="QW2452"/>
      <c r="QX2452"/>
      <c r="QY2452"/>
      <c r="QZ2452"/>
      <c r="RA2452"/>
      <c r="RB2452"/>
      <c r="RC2452"/>
      <c r="RD2452"/>
      <c r="RE2452"/>
      <c r="RF2452"/>
      <c r="RG2452"/>
      <c r="RH2452"/>
      <c r="RI2452"/>
      <c r="RJ2452"/>
      <c r="RK2452"/>
      <c r="RL2452"/>
      <c r="RM2452"/>
      <c r="RN2452"/>
      <c r="RO2452"/>
      <c r="RP2452"/>
      <c r="RQ2452"/>
      <c r="RR2452"/>
      <c r="RS2452"/>
      <c r="RT2452"/>
      <c r="RU2452"/>
      <c r="RV2452"/>
      <c r="RW2452"/>
      <c r="RX2452"/>
      <c r="RY2452"/>
      <c r="RZ2452"/>
      <c r="SA2452"/>
      <c r="SB2452"/>
      <c r="SC2452"/>
      <c r="SD2452"/>
      <c r="SE2452"/>
      <c r="SF2452"/>
      <c r="SG2452"/>
      <c r="SH2452"/>
      <c r="SI2452"/>
      <c r="SJ2452"/>
      <c r="SK2452"/>
      <c r="SL2452"/>
      <c r="SM2452"/>
      <c r="SN2452"/>
      <c r="SO2452"/>
      <c r="SP2452"/>
      <c r="SQ2452"/>
      <c r="SR2452"/>
      <c r="SS2452"/>
      <c r="ST2452"/>
      <c r="SU2452"/>
      <c r="SV2452"/>
      <c r="SW2452"/>
      <c r="SX2452"/>
      <c r="SY2452"/>
      <c r="SZ2452"/>
      <c r="TA2452"/>
      <c r="TB2452"/>
      <c r="TC2452"/>
      <c r="TD2452"/>
      <c r="TE2452"/>
      <c r="TF2452"/>
      <c r="TG2452"/>
      <c r="TH2452"/>
      <c r="TI2452"/>
      <c r="TJ2452"/>
      <c r="TK2452"/>
      <c r="TL2452"/>
      <c r="TM2452"/>
      <c r="TN2452"/>
      <c r="TO2452"/>
      <c r="TP2452"/>
      <c r="TQ2452"/>
      <c r="TR2452"/>
      <c r="TS2452"/>
      <c r="TT2452"/>
      <c r="TU2452"/>
      <c r="TV2452"/>
      <c r="TW2452"/>
      <c r="TX2452"/>
      <c r="TY2452"/>
      <c r="TZ2452"/>
      <c r="UA2452"/>
      <c r="UB2452"/>
      <c r="UC2452"/>
      <c r="UD2452"/>
      <c r="UE2452"/>
      <c r="UF2452"/>
      <c r="UG2452"/>
      <c r="UH2452"/>
      <c r="UI2452"/>
      <c r="UJ2452"/>
      <c r="UK2452"/>
      <c r="UL2452"/>
      <c r="UM2452"/>
      <c r="UN2452"/>
      <c r="UO2452"/>
      <c r="UP2452"/>
      <c r="UQ2452"/>
      <c r="UR2452"/>
      <c r="US2452"/>
      <c r="UT2452"/>
      <c r="UU2452"/>
      <c r="UV2452"/>
      <c r="UW2452"/>
      <c r="UX2452"/>
      <c r="UY2452"/>
      <c r="UZ2452"/>
      <c r="VA2452"/>
      <c r="VB2452"/>
      <c r="VC2452"/>
      <c r="VD2452"/>
      <c r="VE2452"/>
      <c r="VF2452"/>
      <c r="VG2452"/>
      <c r="VH2452"/>
      <c r="VI2452"/>
      <c r="VJ2452"/>
      <c r="VK2452"/>
      <c r="VL2452"/>
      <c r="VM2452"/>
      <c r="VN2452"/>
      <c r="VO2452"/>
      <c r="VP2452"/>
      <c r="VQ2452"/>
      <c r="VR2452"/>
      <c r="VS2452"/>
      <c r="VT2452"/>
      <c r="VU2452"/>
      <c r="VV2452"/>
      <c r="VW2452"/>
      <c r="VX2452"/>
      <c r="VY2452"/>
      <c r="VZ2452"/>
      <c r="WA2452"/>
      <c r="WB2452"/>
      <c r="WC2452"/>
      <c r="WD2452"/>
      <c r="WE2452"/>
      <c r="WF2452"/>
      <c r="WG2452"/>
      <c r="WH2452"/>
      <c r="WI2452"/>
      <c r="WJ2452"/>
      <c r="WK2452"/>
      <c r="WL2452"/>
      <c r="WM2452"/>
      <c r="WN2452"/>
      <c r="WO2452"/>
      <c r="WP2452"/>
      <c r="WQ2452"/>
      <c r="WR2452"/>
      <c r="WS2452"/>
      <c r="WT2452"/>
      <c r="WU2452"/>
      <c r="WV2452"/>
      <c r="WW2452"/>
      <c r="WX2452"/>
      <c r="WY2452"/>
      <c r="WZ2452"/>
      <c r="XA2452"/>
      <c r="XB2452"/>
      <c r="XC2452"/>
      <c r="XD2452"/>
      <c r="XE2452"/>
      <c r="XF2452"/>
      <c r="XG2452"/>
      <c r="XH2452"/>
      <c r="XI2452"/>
      <c r="XJ2452"/>
      <c r="XK2452"/>
      <c r="XL2452"/>
      <c r="XM2452"/>
      <c r="XN2452"/>
      <c r="XO2452"/>
      <c r="XP2452"/>
      <c r="XQ2452"/>
      <c r="XR2452"/>
      <c r="XS2452"/>
      <c r="XT2452"/>
      <c r="XU2452"/>
      <c r="XV2452"/>
      <c r="XW2452"/>
      <c r="XX2452"/>
      <c r="XY2452"/>
      <c r="XZ2452"/>
      <c r="YA2452"/>
      <c r="YB2452"/>
      <c r="YC2452"/>
      <c r="YD2452"/>
      <c r="YE2452"/>
      <c r="YF2452"/>
      <c r="YG2452"/>
      <c r="YH2452"/>
      <c r="YI2452"/>
      <c r="YJ2452"/>
      <c r="YK2452"/>
      <c r="YL2452"/>
      <c r="YM2452"/>
      <c r="YN2452"/>
      <c r="YO2452"/>
      <c r="YP2452"/>
      <c r="YQ2452"/>
      <c r="YR2452"/>
      <c r="YS2452"/>
      <c r="YT2452"/>
      <c r="YU2452"/>
      <c r="YV2452"/>
      <c r="YW2452"/>
      <c r="YX2452"/>
      <c r="YY2452"/>
      <c r="YZ2452"/>
      <c r="ZA2452"/>
      <c r="ZB2452"/>
      <c r="ZC2452"/>
      <c r="ZD2452"/>
      <c r="ZE2452"/>
      <c r="ZF2452"/>
      <c r="ZG2452"/>
      <c r="ZH2452"/>
      <c r="ZI2452"/>
      <c r="ZJ2452"/>
      <c r="ZK2452"/>
      <c r="ZL2452"/>
      <c r="ZM2452"/>
      <c r="ZN2452"/>
      <c r="ZO2452"/>
      <c r="ZP2452"/>
      <c r="ZQ2452"/>
      <c r="ZR2452"/>
      <c r="ZS2452"/>
      <c r="ZT2452"/>
      <c r="ZU2452"/>
      <c r="ZV2452"/>
      <c r="ZW2452"/>
      <c r="ZX2452"/>
      <c r="ZY2452"/>
      <c r="ZZ2452"/>
      <c r="AAA2452"/>
      <c r="AAB2452"/>
      <c r="AAC2452"/>
      <c r="AAD2452"/>
      <c r="AAE2452"/>
      <c r="AAF2452"/>
      <c r="AAG2452"/>
      <c r="AAH2452"/>
      <c r="AAI2452"/>
      <c r="AAJ2452"/>
      <c r="AAK2452"/>
      <c r="AAL2452"/>
      <c r="AAM2452"/>
      <c r="AAN2452"/>
      <c r="AAO2452"/>
      <c r="AAP2452"/>
      <c r="AAQ2452"/>
      <c r="AAR2452"/>
      <c r="AAS2452"/>
      <c r="AAT2452"/>
      <c r="AAU2452"/>
      <c r="AAV2452"/>
      <c r="AAW2452"/>
      <c r="AAX2452"/>
      <c r="AAY2452"/>
      <c r="AAZ2452"/>
      <c r="ABA2452"/>
      <c r="ABB2452"/>
      <c r="ABC2452"/>
      <c r="ABD2452"/>
      <c r="ABE2452"/>
      <c r="ABF2452"/>
      <c r="ABG2452"/>
      <c r="ABH2452"/>
      <c r="ABI2452"/>
      <c r="ABJ2452"/>
      <c r="ABK2452"/>
      <c r="ABL2452"/>
      <c r="ABM2452"/>
      <c r="ABN2452"/>
      <c r="ABO2452"/>
      <c r="ABP2452"/>
      <c r="ABQ2452"/>
      <c r="ABR2452"/>
      <c r="ABS2452"/>
      <c r="ABT2452"/>
      <c r="ABU2452"/>
      <c r="ABV2452"/>
      <c r="ABW2452"/>
      <c r="ABX2452"/>
      <c r="ABY2452"/>
      <c r="ABZ2452"/>
      <c r="ACA2452"/>
      <c r="ACB2452"/>
      <c r="ACC2452"/>
      <c r="ACD2452"/>
      <c r="ACE2452"/>
      <c r="ACF2452"/>
      <c r="ACG2452"/>
      <c r="ACH2452"/>
      <c r="ACI2452"/>
      <c r="ACJ2452"/>
      <c r="ACK2452"/>
      <c r="ACL2452"/>
      <c r="ACM2452"/>
      <c r="ACN2452"/>
      <c r="ACO2452"/>
      <c r="ACP2452"/>
      <c r="ACQ2452"/>
      <c r="ACR2452"/>
      <c r="ACS2452"/>
      <c r="ACT2452"/>
      <c r="ACU2452"/>
      <c r="ACV2452"/>
      <c r="ACW2452"/>
      <c r="ACX2452"/>
      <c r="ACY2452"/>
      <c r="ACZ2452"/>
      <c r="ADA2452"/>
      <c r="ADB2452"/>
      <c r="ADC2452"/>
      <c r="ADD2452"/>
      <c r="ADE2452"/>
      <c r="ADF2452"/>
      <c r="ADG2452"/>
      <c r="ADH2452"/>
      <c r="ADI2452"/>
      <c r="ADJ2452"/>
      <c r="ADK2452"/>
      <c r="ADL2452"/>
      <c r="ADM2452"/>
      <c r="ADN2452"/>
      <c r="ADO2452"/>
      <c r="ADP2452"/>
      <c r="ADQ2452"/>
      <c r="ADR2452"/>
      <c r="ADS2452"/>
      <c r="ADT2452"/>
      <c r="ADU2452"/>
      <c r="ADV2452"/>
      <c r="ADW2452"/>
      <c r="ADX2452"/>
      <c r="ADY2452"/>
      <c r="ADZ2452"/>
      <c r="AEA2452"/>
      <c r="AEB2452"/>
      <c r="AEC2452"/>
      <c r="AED2452"/>
      <c r="AEE2452"/>
      <c r="AEF2452"/>
      <c r="AEG2452"/>
      <c r="AEH2452"/>
      <c r="AEI2452"/>
      <c r="AEJ2452"/>
      <c r="AEK2452"/>
      <c r="AEL2452"/>
      <c r="AEM2452"/>
      <c r="AEN2452"/>
      <c r="AEO2452"/>
      <c r="AEP2452"/>
      <c r="AEQ2452"/>
      <c r="AER2452"/>
      <c r="AES2452"/>
      <c r="AET2452"/>
      <c r="AEU2452"/>
      <c r="AEV2452"/>
      <c r="AEW2452"/>
      <c r="AEX2452"/>
      <c r="AEY2452"/>
      <c r="AEZ2452"/>
      <c r="AFA2452"/>
      <c r="AFB2452"/>
      <c r="AFC2452"/>
      <c r="AFD2452"/>
      <c r="AFE2452"/>
      <c r="AFF2452"/>
      <c r="AFG2452"/>
      <c r="AFH2452"/>
      <c r="AFI2452"/>
      <c r="AFJ2452"/>
      <c r="AFK2452"/>
      <c r="AFL2452"/>
      <c r="AFM2452"/>
      <c r="AFN2452"/>
      <c r="AFO2452"/>
      <c r="AFP2452"/>
      <c r="AFQ2452"/>
      <c r="AFR2452"/>
      <c r="AFS2452"/>
      <c r="AFT2452"/>
      <c r="AFU2452"/>
      <c r="AFV2452"/>
      <c r="AFW2452"/>
      <c r="AFX2452"/>
      <c r="AFY2452"/>
      <c r="AFZ2452"/>
      <c r="AGA2452"/>
      <c r="AGB2452"/>
      <c r="AGC2452"/>
      <c r="AGD2452"/>
      <c r="AGE2452"/>
      <c r="AGF2452"/>
      <c r="AGG2452"/>
      <c r="AGH2452"/>
      <c r="AGI2452"/>
      <c r="AGJ2452"/>
      <c r="AGK2452"/>
      <c r="AGL2452"/>
      <c r="AGM2452"/>
      <c r="AGN2452"/>
      <c r="AGO2452"/>
      <c r="AGP2452"/>
      <c r="AGQ2452"/>
      <c r="AGR2452"/>
      <c r="AGS2452"/>
      <c r="AGT2452"/>
      <c r="AGU2452"/>
      <c r="AGV2452"/>
      <c r="AGW2452"/>
      <c r="AGX2452"/>
      <c r="AGY2452"/>
      <c r="AGZ2452"/>
      <c r="AHA2452"/>
      <c r="AHB2452"/>
      <c r="AHC2452"/>
      <c r="AHD2452"/>
      <c r="AHE2452"/>
      <c r="AHF2452"/>
      <c r="AHG2452"/>
      <c r="AHH2452"/>
      <c r="AHI2452"/>
      <c r="AHJ2452"/>
      <c r="AHK2452"/>
      <c r="AHL2452"/>
      <c r="AHM2452"/>
      <c r="AHN2452"/>
      <c r="AHO2452"/>
      <c r="AHP2452"/>
      <c r="AHQ2452"/>
      <c r="AHR2452"/>
      <c r="AHS2452"/>
      <c r="AHT2452"/>
      <c r="AHU2452"/>
      <c r="AHV2452"/>
      <c r="AHW2452"/>
      <c r="AHX2452"/>
      <c r="AHY2452"/>
      <c r="AHZ2452"/>
      <c r="AIA2452"/>
      <c r="AIB2452"/>
      <c r="AIC2452"/>
      <c r="AID2452"/>
      <c r="AIE2452"/>
      <c r="AIF2452"/>
      <c r="AIG2452"/>
      <c r="AIH2452"/>
      <c r="AII2452"/>
      <c r="AIJ2452"/>
      <c r="AIK2452"/>
      <c r="AIL2452"/>
      <c r="AIM2452"/>
      <c r="AIN2452"/>
      <c r="AIO2452"/>
      <c r="AIP2452"/>
      <c r="AIQ2452"/>
      <c r="AIR2452"/>
      <c r="AIS2452"/>
      <c r="AIT2452"/>
      <c r="AIU2452"/>
      <c r="AIV2452"/>
      <c r="AIW2452"/>
      <c r="AIX2452"/>
      <c r="AIY2452"/>
      <c r="AIZ2452"/>
      <c r="AJA2452"/>
      <c r="AJB2452"/>
      <c r="AJC2452"/>
      <c r="AJD2452"/>
      <c r="AJE2452"/>
      <c r="AJF2452"/>
      <c r="AJG2452"/>
      <c r="AJH2452"/>
      <c r="AJI2452"/>
      <c r="AJJ2452"/>
      <c r="AJK2452"/>
      <c r="AJL2452"/>
      <c r="AJM2452"/>
      <c r="AJN2452"/>
      <c r="AJO2452"/>
      <c r="AJP2452"/>
      <c r="AJQ2452"/>
      <c r="AJR2452"/>
      <c r="AJS2452"/>
      <c r="AJT2452"/>
      <c r="AJU2452"/>
      <c r="AJV2452"/>
      <c r="AJW2452"/>
      <c r="AJX2452"/>
      <c r="AJY2452"/>
      <c r="AJZ2452"/>
      <c r="AKA2452"/>
      <c r="AKB2452"/>
      <c r="AKC2452"/>
      <c r="AKD2452"/>
      <c r="AKE2452"/>
      <c r="AKF2452"/>
      <c r="AKG2452"/>
      <c r="AKH2452"/>
      <c r="AKI2452"/>
      <c r="AKJ2452"/>
      <c r="AKK2452"/>
      <c r="AKL2452"/>
      <c r="AKM2452"/>
      <c r="AKN2452"/>
      <c r="AKO2452"/>
      <c r="AKP2452"/>
      <c r="AKQ2452"/>
      <c r="AKR2452"/>
      <c r="AKS2452"/>
      <c r="AKT2452"/>
      <c r="AKU2452"/>
      <c r="AKV2452"/>
      <c r="AKW2452"/>
      <c r="AKX2452"/>
      <c r="AKY2452"/>
      <c r="AKZ2452"/>
      <c r="ALA2452"/>
      <c r="ALB2452"/>
      <c r="ALC2452"/>
      <c r="ALD2452"/>
      <c r="ALE2452"/>
      <c r="ALF2452"/>
      <c r="ALG2452"/>
      <c r="ALH2452"/>
      <c r="ALI2452"/>
      <c r="ALJ2452"/>
      <c r="ALK2452"/>
      <c r="ALL2452"/>
      <c r="ALM2452"/>
      <c r="ALN2452"/>
      <c r="ALO2452"/>
      <c r="ALP2452"/>
      <c r="ALQ2452"/>
      <c r="ALR2452"/>
      <c r="ALS2452"/>
      <c r="ALT2452"/>
      <c r="ALU2452"/>
      <c r="ALV2452"/>
      <c r="ALW2452"/>
      <c r="ALX2452"/>
      <c r="ALY2452"/>
      <c r="ALZ2452"/>
      <c r="AMA2452"/>
      <c r="AMB2452"/>
      <c r="AMC2452"/>
      <c r="AMD2452"/>
      <c r="AME2452"/>
      <c r="AMF2452"/>
      <c r="AMG2452"/>
      <c r="AMH2452"/>
      <c r="AMI2452"/>
      <c r="AMJ2452"/>
    </row>
    <row r="2453" spans="1:1024" s="36" customFormat="1" ht="12.75" customHeight="1" x14ac:dyDescent="0.25">
      <c r="A2453" s="3"/>
      <c r="B2453" s="6"/>
      <c r="C2453" s="6"/>
      <c r="D2453" s="6"/>
      <c r="E2453" s="6"/>
      <c r="F2453" s="3"/>
      <c r="G2453" s="6"/>
      <c r="H2453"/>
      <c r="I2453"/>
      <c r="J2453"/>
      <c r="K2453"/>
      <c r="L2453"/>
      <c r="M2453"/>
      <c r="N2453"/>
      <c r="O2453"/>
      <c r="P2453"/>
      <c r="Q2453"/>
      <c r="R2453"/>
      <c r="S2453"/>
      <c r="T2453"/>
      <c r="U2453"/>
      <c r="V2453"/>
      <c r="W2453"/>
      <c r="X2453"/>
      <c r="Y2453"/>
      <c r="Z2453"/>
      <c r="AA2453"/>
      <c r="AB2453"/>
      <c r="AC2453"/>
      <c r="AD2453"/>
      <c r="AE2453"/>
      <c r="AF2453"/>
      <c r="AG2453"/>
      <c r="AH2453"/>
      <c r="AI2453"/>
      <c r="AJ2453"/>
      <c r="AK2453"/>
      <c r="AL2453"/>
      <c r="AM2453"/>
      <c r="AN2453"/>
      <c r="AO2453"/>
      <c r="AP2453"/>
      <c r="AQ2453"/>
      <c r="AR2453"/>
      <c r="AS2453"/>
      <c r="AT2453"/>
      <c r="AU2453"/>
      <c r="AV2453"/>
      <c r="AW2453"/>
      <c r="AX2453"/>
      <c r="AY2453"/>
      <c r="AZ2453"/>
      <c r="BA2453"/>
      <c r="BB2453"/>
      <c r="BC2453"/>
      <c r="BD2453"/>
      <c r="BE2453"/>
      <c r="BF2453"/>
      <c r="BG2453"/>
      <c r="BH2453"/>
      <c r="BI2453"/>
      <c r="BJ2453"/>
      <c r="BK2453"/>
      <c r="BL2453"/>
      <c r="BM2453"/>
      <c r="BN2453"/>
      <c r="BO2453"/>
      <c r="BP2453"/>
      <c r="BQ2453"/>
      <c r="BR2453"/>
      <c r="BS2453"/>
      <c r="BT2453"/>
      <c r="BU2453"/>
      <c r="BV2453"/>
      <c r="BW2453"/>
      <c r="BX2453"/>
      <c r="BY2453"/>
      <c r="BZ2453"/>
      <c r="CA2453"/>
      <c r="CB2453"/>
      <c r="CC2453"/>
      <c r="CD2453"/>
      <c r="CE2453"/>
      <c r="CF2453"/>
      <c r="CG2453"/>
      <c r="CH2453"/>
      <c r="CI2453"/>
      <c r="CJ2453"/>
      <c r="CK2453"/>
      <c r="CL2453"/>
      <c r="CM2453"/>
      <c r="CN2453"/>
      <c r="CO2453"/>
      <c r="CP2453"/>
      <c r="CQ2453"/>
      <c r="CR2453"/>
      <c r="CS2453"/>
      <c r="CT2453"/>
      <c r="CU2453"/>
      <c r="CV2453"/>
      <c r="CW2453"/>
      <c r="CX2453"/>
      <c r="CY2453"/>
      <c r="CZ2453"/>
      <c r="DA2453"/>
      <c r="DB2453"/>
      <c r="DC2453"/>
      <c r="DD2453"/>
      <c r="DE2453"/>
      <c r="DF2453"/>
      <c r="DG2453"/>
      <c r="DH2453"/>
      <c r="DI2453"/>
      <c r="DJ2453"/>
      <c r="DK2453"/>
      <c r="DL2453"/>
      <c r="DM2453"/>
      <c r="DN2453"/>
      <c r="DO2453"/>
      <c r="DP2453"/>
      <c r="DQ2453"/>
      <c r="DR2453"/>
      <c r="DS2453"/>
      <c r="DT2453"/>
      <c r="DU2453"/>
      <c r="DV2453"/>
      <c r="DW2453"/>
      <c r="DX2453"/>
      <c r="DY2453"/>
      <c r="DZ2453"/>
      <c r="EA2453"/>
      <c r="EB2453"/>
      <c r="EC2453"/>
      <c r="ED2453"/>
      <c r="EE2453"/>
      <c r="EF2453"/>
      <c r="EG2453"/>
      <c r="EH2453"/>
      <c r="EI2453"/>
      <c r="EJ2453"/>
      <c r="EK2453"/>
      <c r="EL2453"/>
      <c r="EM2453"/>
      <c r="EN2453"/>
      <c r="EO2453"/>
      <c r="EP2453"/>
      <c r="EQ2453"/>
      <c r="ER2453"/>
      <c r="ES2453"/>
      <c r="ET2453"/>
      <c r="EU2453"/>
      <c r="EV2453"/>
      <c r="EW2453"/>
      <c r="EX2453"/>
      <c r="EY2453"/>
      <c r="EZ2453"/>
      <c r="FA2453"/>
      <c r="FB2453"/>
      <c r="FC2453"/>
      <c r="FD2453"/>
      <c r="FE2453"/>
      <c r="FF2453"/>
      <c r="FG2453"/>
      <c r="FH2453"/>
      <c r="FI2453"/>
      <c r="FJ2453"/>
      <c r="FK2453"/>
      <c r="FL2453"/>
      <c r="FM2453"/>
      <c r="FN2453"/>
      <c r="FO2453"/>
      <c r="FP2453"/>
      <c r="FQ2453"/>
      <c r="FR2453"/>
      <c r="FS2453"/>
      <c r="FT2453"/>
      <c r="FU2453"/>
      <c r="FV2453"/>
      <c r="FW2453"/>
      <c r="FX2453"/>
      <c r="FY2453"/>
      <c r="FZ2453"/>
      <c r="GA2453"/>
      <c r="GB2453"/>
      <c r="GC2453"/>
      <c r="GD2453"/>
      <c r="GE2453"/>
      <c r="GF2453"/>
      <c r="GG2453"/>
      <c r="GH2453"/>
      <c r="GI2453"/>
      <c r="GJ2453"/>
      <c r="GK2453"/>
      <c r="GL2453"/>
      <c r="GM2453"/>
      <c r="GN2453"/>
      <c r="GO2453"/>
      <c r="GP2453"/>
      <c r="GQ2453"/>
      <c r="GR2453"/>
      <c r="GS2453"/>
      <c r="GT2453"/>
      <c r="GU2453"/>
      <c r="GV2453"/>
      <c r="GW2453"/>
      <c r="GX2453"/>
      <c r="GY2453"/>
      <c r="GZ2453"/>
      <c r="HA2453"/>
      <c r="HB2453"/>
      <c r="HC2453"/>
      <c r="HD2453"/>
      <c r="HE2453"/>
      <c r="HF2453"/>
      <c r="HG2453"/>
      <c r="HH2453"/>
      <c r="HI2453"/>
      <c r="HJ2453"/>
      <c r="HK2453"/>
      <c r="HL2453"/>
      <c r="HM2453"/>
      <c r="HN2453"/>
      <c r="HO2453"/>
      <c r="HP2453"/>
      <c r="HQ2453"/>
      <c r="HR2453"/>
      <c r="HS2453"/>
      <c r="HT2453"/>
      <c r="HU2453"/>
      <c r="HV2453"/>
      <c r="HW2453"/>
      <c r="HX2453"/>
      <c r="HY2453"/>
      <c r="HZ2453"/>
      <c r="IA2453"/>
      <c r="IB2453"/>
      <c r="IC2453"/>
      <c r="ID2453"/>
      <c r="IE2453"/>
      <c r="IF2453"/>
      <c r="IG2453"/>
      <c r="IH2453"/>
      <c r="II2453"/>
      <c r="IJ2453"/>
      <c r="IK2453"/>
      <c r="IL2453"/>
      <c r="IM2453"/>
      <c r="IN2453"/>
      <c r="IO2453"/>
      <c r="IP2453"/>
      <c r="IQ2453"/>
      <c r="IR2453"/>
      <c r="IS2453"/>
      <c r="IT2453"/>
      <c r="IU2453"/>
      <c r="IV2453"/>
      <c r="IW2453"/>
      <c r="IX2453"/>
      <c r="IY2453"/>
      <c r="IZ2453"/>
      <c r="JA2453"/>
      <c r="JB2453"/>
      <c r="JC2453"/>
      <c r="JD2453"/>
      <c r="JE2453"/>
      <c r="JF2453"/>
      <c r="JG2453"/>
      <c r="JH2453"/>
      <c r="JI2453"/>
      <c r="JJ2453"/>
      <c r="JK2453"/>
      <c r="JL2453"/>
      <c r="JM2453"/>
      <c r="JN2453"/>
      <c r="JO2453"/>
      <c r="JP2453"/>
      <c r="JQ2453"/>
      <c r="JR2453"/>
      <c r="JS2453"/>
      <c r="JT2453"/>
      <c r="JU2453"/>
      <c r="JV2453"/>
      <c r="JW2453"/>
      <c r="JX2453"/>
      <c r="JY2453"/>
      <c r="JZ2453"/>
      <c r="KA2453"/>
      <c r="KB2453"/>
      <c r="KC2453"/>
      <c r="KD2453"/>
      <c r="KE2453"/>
      <c r="KF2453"/>
      <c r="KG2453"/>
      <c r="KH2453"/>
      <c r="KI2453"/>
      <c r="KJ2453"/>
      <c r="KK2453"/>
      <c r="KL2453"/>
      <c r="KM2453"/>
      <c r="KN2453"/>
      <c r="KO2453"/>
      <c r="KP2453"/>
      <c r="KQ2453"/>
      <c r="KR2453"/>
      <c r="KS2453"/>
      <c r="KT2453"/>
      <c r="KU2453"/>
      <c r="KV2453"/>
      <c r="KW2453"/>
      <c r="KX2453"/>
      <c r="KY2453"/>
      <c r="KZ2453"/>
      <c r="LA2453"/>
      <c r="LB2453"/>
      <c r="LC2453"/>
      <c r="LD2453"/>
      <c r="LE2453"/>
      <c r="LF2453"/>
      <c r="LG2453"/>
      <c r="LH2453"/>
      <c r="LI2453"/>
      <c r="LJ2453"/>
      <c r="LK2453"/>
      <c r="LL2453"/>
      <c r="LM2453"/>
      <c r="LN2453"/>
      <c r="LO2453"/>
      <c r="LP2453"/>
      <c r="LQ2453"/>
      <c r="LR2453"/>
      <c r="LS2453"/>
      <c r="LT2453"/>
      <c r="LU2453"/>
      <c r="LV2453"/>
      <c r="LW2453"/>
      <c r="LX2453"/>
      <c r="LY2453"/>
      <c r="LZ2453"/>
      <c r="MA2453"/>
      <c r="MB2453"/>
      <c r="MC2453"/>
      <c r="MD2453"/>
      <c r="ME2453"/>
      <c r="MF2453"/>
      <c r="MG2453"/>
      <c r="MH2453"/>
      <c r="MI2453"/>
      <c r="MJ2453"/>
      <c r="MK2453"/>
      <c r="ML2453"/>
      <c r="MM2453"/>
      <c r="MN2453"/>
      <c r="MO2453"/>
      <c r="MP2453"/>
      <c r="MQ2453"/>
      <c r="MR2453"/>
      <c r="MS2453"/>
      <c r="MT2453"/>
      <c r="MU2453"/>
      <c r="MV2453"/>
      <c r="MW2453"/>
      <c r="MX2453"/>
      <c r="MY2453"/>
      <c r="MZ2453"/>
      <c r="NA2453"/>
      <c r="NB2453"/>
      <c r="NC2453"/>
      <c r="ND2453"/>
      <c r="NE2453"/>
      <c r="NF2453"/>
      <c r="NG2453"/>
      <c r="NH2453"/>
      <c r="NI2453"/>
      <c r="NJ2453"/>
      <c r="NK2453"/>
      <c r="NL2453"/>
      <c r="NM2453"/>
      <c r="NN2453"/>
      <c r="NO2453"/>
      <c r="NP2453"/>
      <c r="NQ2453"/>
      <c r="NR2453"/>
      <c r="NS2453"/>
      <c r="NT2453"/>
      <c r="NU2453"/>
      <c r="NV2453"/>
      <c r="NW2453"/>
      <c r="NX2453"/>
      <c r="NY2453"/>
      <c r="NZ2453"/>
      <c r="OA2453"/>
      <c r="OB2453"/>
      <c r="OC2453"/>
      <c r="OD2453"/>
      <c r="OE2453"/>
      <c r="OF2453"/>
      <c r="OG2453"/>
      <c r="OH2453"/>
      <c r="OI2453"/>
      <c r="OJ2453"/>
      <c r="OK2453"/>
      <c r="OL2453"/>
      <c r="OM2453"/>
      <c r="ON2453"/>
      <c r="OO2453"/>
      <c r="OP2453"/>
      <c r="OQ2453"/>
      <c r="OR2453"/>
      <c r="OS2453"/>
      <c r="OT2453"/>
      <c r="OU2453"/>
      <c r="OV2453"/>
      <c r="OW2453"/>
      <c r="OX2453"/>
      <c r="OY2453"/>
      <c r="OZ2453"/>
      <c r="PA2453"/>
      <c r="PB2453"/>
      <c r="PC2453"/>
      <c r="PD2453"/>
      <c r="PE2453"/>
      <c r="PF2453"/>
      <c r="PG2453"/>
      <c r="PH2453"/>
      <c r="PI2453"/>
      <c r="PJ2453"/>
      <c r="PK2453"/>
      <c r="PL2453"/>
      <c r="PM2453"/>
      <c r="PN2453"/>
      <c r="PO2453"/>
      <c r="PP2453"/>
      <c r="PQ2453"/>
      <c r="PR2453"/>
      <c r="PS2453"/>
      <c r="PT2453"/>
      <c r="PU2453"/>
      <c r="PV2453"/>
      <c r="PW2453"/>
      <c r="PX2453"/>
      <c r="PY2453"/>
      <c r="PZ2453"/>
      <c r="QA2453"/>
      <c r="QB2453"/>
      <c r="QC2453"/>
      <c r="QD2453"/>
      <c r="QE2453"/>
      <c r="QF2453"/>
      <c r="QG2453"/>
      <c r="QH2453"/>
      <c r="QI2453"/>
      <c r="QJ2453"/>
      <c r="QK2453"/>
      <c r="QL2453"/>
      <c r="QM2453"/>
      <c r="QN2453"/>
      <c r="QO2453"/>
      <c r="QP2453"/>
      <c r="QQ2453"/>
      <c r="QR2453"/>
      <c r="QS2453"/>
      <c r="QT2453"/>
      <c r="QU2453"/>
      <c r="QV2453"/>
      <c r="QW2453"/>
      <c r="QX2453"/>
      <c r="QY2453"/>
      <c r="QZ2453"/>
      <c r="RA2453"/>
      <c r="RB2453"/>
      <c r="RC2453"/>
      <c r="RD2453"/>
      <c r="RE2453"/>
      <c r="RF2453"/>
      <c r="RG2453"/>
      <c r="RH2453"/>
      <c r="RI2453"/>
      <c r="RJ2453"/>
      <c r="RK2453"/>
      <c r="RL2453"/>
      <c r="RM2453"/>
      <c r="RN2453"/>
      <c r="RO2453"/>
      <c r="RP2453"/>
      <c r="RQ2453"/>
      <c r="RR2453"/>
      <c r="RS2453"/>
      <c r="RT2453"/>
      <c r="RU2453"/>
      <c r="RV2453"/>
      <c r="RW2453"/>
      <c r="RX2453"/>
      <c r="RY2453"/>
      <c r="RZ2453"/>
      <c r="SA2453"/>
      <c r="SB2453"/>
      <c r="SC2453"/>
      <c r="SD2453"/>
      <c r="SE2453"/>
      <c r="SF2453"/>
      <c r="SG2453"/>
      <c r="SH2453"/>
      <c r="SI2453"/>
      <c r="SJ2453"/>
      <c r="SK2453"/>
      <c r="SL2453"/>
      <c r="SM2453"/>
      <c r="SN2453"/>
      <c r="SO2453"/>
      <c r="SP2453"/>
      <c r="SQ2453"/>
      <c r="SR2453"/>
      <c r="SS2453"/>
      <c r="ST2453"/>
      <c r="SU2453"/>
      <c r="SV2453"/>
      <c r="SW2453"/>
      <c r="SX2453"/>
      <c r="SY2453"/>
      <c r="SZ2453"/>
      <c r="TA2453"/>
      <c r="TB2453"/>
      <c r="TC2453"/>
      <c r="TD2453"/>
      <c r="TE2453"/>
      <c r="TF2453"/>
      <c r="TG2453"/>
      <c r="TH2453"/>
      <c r="TI2453"/>
      <c r="TJ2453"/>
      <c r="TK2453"/>
      <c r="TL2453"/>
      <c r="TM2453"/>
      <c r="TN2453"/>
      <c r="TO2453"/>
      <c r="TP2453"/>
      <c r="TQ2453"/>
      <c r="TR2453"/>
      <c r="TS2453"/>
      <c r="TT2453"/>
      <c r="TU2453"/>
      <c r="TV2453"/>
      <c r="TW2453"/>
      <c r="TX2453"/>
      <c r="TY2453"/>
      <c r="TZ2453"/>
      <c r="UA2453"/>
      <c r="UB2453"/>
      <c r="UC2453"/>
      <c r="UD2453"/>
      <c r="UE2453"/>
      <c r="UF2453"/>
      <c r="UG2453"/>
      <c r="UH2453"/>
      <c r="UI2453"/>
      <c r="UJ2453"/>
      <c r="UK2453"/>
      <c r="UL2453"/>
      <c r="UM2453"/>
      <c r="UN2453"/>
      <c r="UO2453"/>
      <c r="UP2453"/>
      <c r="UQ2453"/>
      <c r="UR2453"/>
      <c r="US2453"/>
      <c r="UT2453"/>
      <c r="UU2453"/>
      <c r="UV2453"/>
      <c r="UW2453"/>
      <c r="UX2453"/>
      <c r="UY2453"/>
      <c r="UZ2453"/>
      <c r="VA2453"/>
      <c r="VB2453"/>
      <c r="VC2453"/>
      <c r="VD2453"/>
      <c r="VE2453"/>
      <c r="VF2453"/>
      <c r="VG2453"/>
      <c r="VH2453"/>
      <c r="VI2453"/>
      <c r="VJ2453"/>
      <c r="VK2453"/>
      <c r="VL2453"/>
      <c r="VM2453"/>
      <c r="VN2453"/>
      <c r="VO2453"/>
      <c r="VP2453"/>
      <c r="VQ2453"/>
      <c r="VR2453"/>
      <c r="VS2453"/>
      <c r="VT2453"/>
      <c r="VU2453"/>
      <c r="VV2453"/>
      <c r="VW2453"/>
      <c r="VX2453"/>
      <c r="VY2453"/>
      <c r="VZ2453"/>
      <c r="WA2453"/>
      <c r="WB2453"/>
      <c r="WC2453"/>
      <c r="WD2453"/>
      <c r="WE2453"/>
      <c r="WF2453"/>
      <c r="WG2453"/>
      <c r="WH2453"/>
      <c r="WI2453"/>
      <c r="WJ2453"/>
      <c r="WK2453"/>
      <c r="WL2453"/>
      <c r="WM2453"/>
      <c r="WN2453"/>
      <c r="WO2453"/>
      <c r="WP2453"/>
      <c r="WQ2453"/>
      <c r="WR2453"/>
      <c r="WS2453"/>
      <c r="WT2453"/>
      <c r="WU2453"/>
      <c r="WV2453"/>
      <c r="WW2453"/>
      <c r="WX2453"/>
      <c r="WY2453"/>
      <c r="WZ2453"/>
      <c r="XA2453"/>
      <c r="XB2453"/>
      <c r="XC2453"/>
      <c r="XD2453"/>
      <c r="XE2453"/>
      <c r="XF2453"/>
      <c r="XG2453"/>
      <c r="XH2453"/>
      <c r="XI2453"/>
      <c r="XJ2453"/>
      <c r="XK2453"/>
      <c r="XL2453"/>
      <c r="XM2453"/>
      <c r="XN2453"/>
      <c r="XO2453"/>
      <c r="XP2453"/>
      <c r="XQ2453"/>
      <c r="XR2453"/>
      <c r="XS2453"/>
      <c r="XT2453"/>
      <c r="XU2453"/>
      <c r="XV2453"/>
      <c r="XW2453"/>
      <c r="XX2453"/>
      <c r="XY2453"/>
      <c r="XZ2453"/>
      <c r="YA2453"/>
      <c r="YB2453"/>
      <c r="YC2453"/>
      <c r="YD2453"/>
      <c r="YE2453"/>
      <c r="YF2453"/>
      <c r="YG2453"/>
      <c r="YH2453"/>
      <c r="YI2453"/>
      <c r="YJ2453"/>
      <c r="YK2453"/>
      <c r="YL2453"/>
      <c r="YM2453"/>
      <c r="YN2453"/>
      <c r="YO2453"/>
      <c r="YP2453"/>
      <c r="YQ2453"/>
      <c r="YR2453"/>
      <c r="YS2453"/>
      <c r="YT2453"/>
      <c r="YU2453"/>
      <c r="YV2453"/>
      <c r="YW2453"/>
      <c r="YX2453"/>
      <c r="YY2453"/>
      <c r="YZ2453"/>
      <c r="ZA2453"/>
      <c r="ZB2453"/>
      <c r="ZC2453"/>
      <c r="ZD2453"/>
      <c r="ZE2453"/>
      <c r="ZF2453"/>
      <c r="ZG2453"/>
      <c r="ZH2453"/>
      <c r="ZI2453"/>
      <c r="ZJ2453"/>
      <c r="ZK2453"/>
      <c r="ZL2453"/>
      <c r="ZM2453"/>
      <c r="ZN2453"/>
      <c r="ZO2453"/>
      <c r="ZP2453"/>
      <c r="ZQ2453"/>
      <c r="ZR2453"/>
      <c r="ZS2453"/>
      <c r="ZT2453"/>
      <c r="ZU2453"/>
      <c r="ZV2453"/>
      <c r="ZW2453"/>
      <c r="ZX2453"/>
      <c r="ZY2453"/>
      <c r="ZZ2453"/>
      <c r="AAA2453"/>
      <c r="AAB2453"/>
      <c r="AAC2453"/>
      <c r="AAD2453"/>
      <c r="AAE2453"/>
      <c r="AAF2453"/>
      <c r="AAG2453"/>
      <c r="AAH2453"/>
      <c r="AAI2453"/>
      <c r="AAJ2453"/>
      <c r="AAK2453"/>
      <c r="AAL2453"/>
      <c r="AAM2453"/>
      <c r="AAN2453"/>
      <c r="AAO2453"/>
      <c r="AAP2453"/>
      <c r="AAQ2453"/>
      <c r="AAR2453"/>
      <c r="AAS2453"/>
      <c r="AAT2453"/>
      <c r="AAU2453"/>
      <c r="AAV2453"/>
      <c r="AAW2453"/>
      <c r="AAX2453"/>
      <c r="AAY2453"/>
      <c r="AAZ2453"/>
      <c r="ABA2453"/>
      <c r="ABB2453"/>
      <c r="ABC2453"/>
      <c r="ABD2453"/>
      <c r="ABE2453"/>
      <c r="ABF2453"/>
      <c r="ABG2453"/>
      <c r="ABH2453"/>
      <c r="ABI2453"/>
      <c r="ABJ2453"/>
      <c r="ABK2453"/>
      <c r="ABL2453"/>
      <c r="ABM2453"/>
      <c r="ABN2453"/>
      <c r="ABO2453"/>
      <c r="ABP2453"/>
      <c r="ABQ2453"/>
      <c r="ABR2453"/>
      <c r="ABS2453"/>
      <c r="ABT2453"/>
      <c r="ABU2453"/>
      <c r="ABV2453"/>
      <c r="ABW2453"/>
      <c r="ABX2453"/>
      <c r="ABY2453"/>
      <c r="ABZ2453"/>
      <c r="ACA2453"/>
      <c r="ACB2453"/>
      <c r="ACC2453"/>
      <c r="ACD2453"/>
      <c r="ACE2453"/>
      <c r="ACF2453"/>
      <c r="ACG2453"/>
      <c r="ACH2453"/>
      <c r="ACI2453"/>
      <c r="ACJ2453"/>
      <c r="ACK2453"/>
      <c r="ACL2453"/>
      <c r="ACM2453"/>
      <c r="ACN2453"/>
      <c r="ACO2453"/>
      <c r="ACP2453"/>
      <c r="ACQ2453"/>
      <c r="ACR2453"/>
      <c r="ACS2453"/>
      <c r="ACT2453"/>
      <c r="ACU2453"/>
      <c r="ACV2453"/>
      <c r="ACW2453"/>
      <c r="ACX2453"/>
      <c r="ACY2453"/>
      <c r="ACZ2453"/>
      <c r="ADA2453"/>
      <c r="ADB2453"/>
      <c r="ADC2453"/>
      <c r="ADD2453"/>
      <c r="ADE2453"/>
      <c r="ADF2453"/>
      <c r="ADG2453"/>
      <c r="ADH2453"/>
      <c r="ADI2453"/>
      <c r="ADJ2453"/>
      <c r="ADK2453"/>
      <c r="ADL2453"/>
      <c r="ADM2453"/>
      <c r="ADN2453"/>
      <c r="ADO2453"/>
      <c r="ADP2453"/>
      <c r="ADQ2453"/>
      <c r="ADR2453"/>
      <c r="ADS2453"/>
      <c r="ADT2453"/>
      <c r="ADU2453"/>
      <c r="ADV2453"/>
      <c r="ADW2453"/>
      <c r="ADX2453"/>
      <c r="ADY2453"/>
      <c r="ADZ2453"/>
      <c r="AEA2453"/>
      <c r="AEB2453"/>
      <c r="AEC2453"/>
      <c r="AED2453"/>
      <c r="AEE2453"/>
      <c r="AEF2453"/>
      <c r="AEG2453"/>
      <c r="AEH2453"/>
      <c r="AEI2453"/>
      <c r="AEJ2453"/>
      <c r="AEK2453"/>
      <c r="AEL2453"/>
      <c r="AEM2453"/>
      <c r="AEN2453"/>
      <c r="AEO2453"/>
      <c r="AEP2453"/>
      <c r="AEQ2453"/>
      <c r="AER2453"/>
      <c r="AES2453"/>
      <c r="AET2453"/>
      <c r="AEU2453"/>
      <c r="AEV2453"/>
      <c r="AEW2453"/>
      <c r="AEX2453"/>
      <c r="AEY2453"/>
      <c r="AEZ2453"/>
      <c r="AFA2453"/>
      <c r="AFB2453"/>
      <c r="AFC2453"/>
      <c r="AFD2453"/>
      <c r="AFE2453"/>
      <c r="AFF2453"/>
      <c r="AFG2453"/>
      <c r="AFH2453"/>
      <c r="AFI2453"/>
      <c r="AFJ2453"/>
      <c r="AFK2453"/>
      <c r="AFL2453"/>
      <c r="AFM2453"/>
      <c r="AFN2453"/>
      <c r="AFO2453"/>
      <c r="AFP2453"/>
      <c r="AFQ2453"/>
      <c r="AFR2453"/>
      <c r="AFS2453"/>
      <c r="AFT2453"/>
      <c r="AFU2453"/>
      <c r="AFV2453"/>
      <c r="AFW2453"/>
      <c r="AFX2453"/>
      <c r="AFY2453"/>
      <c r="AFZ2453"/>
      <c r="AGA2453"/>
      <c r="AGB2453"/>
      <c r="AGC2453"/>
      <c r="AGD2453"/>
      <c r="AGE2453"/>
      <c r="AGF2453"/>
      <c r="AGG2453"/>
      <c r="AGH2453"/>
      <c r="AGI2453"/>
      <c r="AGJ2453"/>
      <c r="AGK2453"/>
      <c r="AGL2453"/>
      <c r="AGM2453"/>
      <c r="AGN2453"/>
      <c r="AGO2453"/>
      <c r="AGP2453"/>
      <c r="AGQ2453"/>
      <c r="AGR2453"/>
      <c r="AGS2453"/>
      <c r="AGT2453"/>
      <c r="AGU2453"/>
      <c r="AGV2453"/>
      <c r="AGW2453"/>
      <c r="AGX2453"/>
      <c r="AGY2453"/>
      <c r="AGZ2453"/>
      <c r="AHA2453"/>
      <c r="AHB2453"/>
      <c r="AHC2453"/>
      <c r="AHD2453"/>
      <c r="AHE2453"/>
      <c r="AHF2453"/>
      <c r="AHG2453"/>
      <c r="AHH2453"/>
      <c r="AHI2453"/>
      <c r="AHJ2453"/>
      <c r="AHK2453"/>
      <c r="AHL2453"/>
      <c r="AHM2453"/>
      <c r="AHN2453"/>
      <c r="AHO2453"/>
      <c r="AHP2453"/>
      <c r="AHQ2453"/>
      <c r="AHR2453"/>
      <c r="AHS2453"/>
      <c r="AHT2453"/>
      <c r="AHU2453"/>
      <c r="AHV2453"/>
      <c r="AHW2453"/>
      <c r="AHX2453"/>
      <c r="AHY2453"/>
      <c r="AHZ2453"/>
      <c r="AIA2453"/>
      <c r="AIB2453"/>
      <c r="AIC2453"/>
      <c r="AID2453"/>
      <c r="AIE2453"/>
      <c r="AIF2453"/>
      <c r="AIG2453"/>
      <c r="AIH2453"/>
      <c r="AII2453"/>
      <c r="AIJ2453"/>
      <c r="AIK2453"/>
      <c r="AIL2453"/>
      <c r="AIM2453"/>
      <c r="AIN2453"/>
      <c r="AIO2453"/>
      <c r="AIP2453"/>
      <c r="AIQ2453"/>
      <c r="AIR2453"/>
      <c r="AIS2453"/>
      <c r="AIT2453"/>
      <c r="AIU2453"/>
      <c r="AIV2453"/>
      <c r="AIW2453"/>
      <c r="AIX2453"/>
      <c r="AIY2453"/>
      <c r="AIZ2453"/>
      <c r="AJA2453"/>
      <c r="AJB2453"/>
      <c r="AJC2453"/>
      <c r="AJD2453"/>
      <c r="AJE2453"/>
      <c r="AJF2453"/>
      <c r="AJG2453"/>
      <c r="AJH2453"/>
      <c r="AJI2453"/>
      <c r="AJJ2453"/>
      <c r="AJK2453"/>
      <c r="AJL2453"/>
      <c r="AJM2453"/>
      <c r="AJN2453"/>
      <c r="AJO2453"/>
      <c r="AJP2453"/>
      <c r="AJQ2453"/>
      <c r="AJR2453"/>
      <c r="AJS2453"/>
      <c r="AJT2453"/>
      <c r="AJU2453"/>
      <c r="AJV2453"/>
      <c r="AJW2453"/>
      <c r="AJX2453"/>
      <c r="AJY2453"/>
      <c r="AJZ2453"/>
      <c r="AKA2453"/>
      <c r="AKB2453"/>
      <c r="AKC2453"/>
      <c r="AKD2453"/>
      <c r="AKE2453"/>
      <c r="AKF2453"/>
      <c r="AKG2453"/>
      <c r="AKH2453"/>
      <c r="AKI2453"/>
      <c r="AKJ2453"/>
      <c r="AKK2453"/>
      <c r="AKL2453"/>
      <c r="AKM2453"/>
      <c r="AKN2453"/>
      <c r="AKO2453"/>
      <c r="AKP2453"/>
      <c r="AKQ2453"/>
      <c r="AKR2453"/>
      <c r="AKS2453"/>
      <c r="AKT2453"/>
      <c r="AKU2453"/>
      <c r="AKV2453"/>
      <c r="AKW2453"/>
      <c r="AKX2453"/>
      <c r="AKY2453"/>
      <c r="AKZ2453"/>
      <c r="ALA2453"/>
      <c r="ALB2453"/>
      <c r="ALC2453"/>
      <c r="ALD2453"/>
      <c r="ALE2453"/>
      <c r="ALF2453"/>
      <c r="ALG2453"/>
      <c r="ALH2453"/>
      <c r="ALI2453"/>
      <c r="ALJ2453"/>
      <c r="ALK2453"/>
      <c r="ALL2453"/>
      <c r="ALM2453"/>
      <c r="ALN2453"/>
      <c r="ALO2453"/>
      <c r="ALP2453"/>
      <c r="ALQ2453"/>
      <c r="ALR2453"/>
      <c r="ALS2453"/>
      <c r="ALT2453"/>
      <c r="ALU2453"/>
      <c r="ALV2453"/>
      <c r="ALW2453"/>
      <c r="ALX2453"/>
      <c r="ALY2453"/>
      <c r="ALZ2453"/>
      <c r="AMA2453"/>
      <c r="AMB2453"/>
      <c r="AMC2453"/>
      <c r="AMD2453"/>
      <c r="AME2453"/>
      <c r="AMF2453"/>
      <c r="AMG2453"/>
      <c r="AMH2453"/>
      <c r="AMI2453"/>
      <c r="AMJ2453"/>
    </row>
    <row r="2454" spans="1:1024" s="36" customFormat="1" ht="15.75" x14ac:dyDescent="0.25">
      <c r="A2454" s="3"/>
      <c r="B2454" s="6"/>
      <c r="C2454" s="6"/>
      <c r="D2454" s="6"/>
      <c r="E2454" s="6"/>
      <c r="F2454" s="3"/>
      <c r="G2454" s="6"/>
      <c r="H2454"/>
      <c r="I2454"/>
      <c r="J2454"/>
      <c r="K2454"/>
      <c r="L2454"/>
      <c r="M2454"/>
      <c r="N2454"/>
      <c r="O2454"/>
      <c r="P2454"/>
      <c r="Q2454"/>
      <c r="R2454"/>
      <c r="S2454"/>
      <c r="T2454"/>
      <c r="U2454"/>
      <c r="V2454"/>
      <c r="W2454"/>
      <c r="X2454"/>
      <c r="Y2454"/>
      <c r="Z2454"/>
      <c r="AA2454"/>
      <c r="AB2454"/>
      <c r="AC2454"/>
      <c r="AD2454"/>
      <c r="AE2454"/>
      <c r="AF2454"/>
      <c r="AG2454"/>
      <c r="AH2454"/>
      <c r="AI2454"/>
      <c r="AJ2454"/>
      <c r="AK2454"/>
      <c r="AL2454"/>
      <c r="AM2454"/>
      <c r="AN2454"/>
      <c r="AO2454"/>
      <c r="AP2454"/>
      <c r="AQ2454"/>
      <c r="AR2454"/>
      <c r="AS2454"/>
      <c r="AT2454"/>
      <c r="AU2454"/>
      <c r="AV2454"/>
      <c r="AW2454"/>
      <c r="AX2454"/>
      <c r="AY2454"/>
      <c r="AZ2454"/>
      <c r="BA2454"/>
      <c r="BB2454"/>
      <c r="BC2454"/>
      <c r="BD2454"/>
      <c r="BE2454"/>
      <c r="BF2454"/>
      <c r="BG2454"/>
      <c r="BH2454"/>
      <c r="BI2454"/>
      <c r="BJ2454"/>
      <c r="BK2454"/>
      <c r="BL2454"/>
      <c r="BM2454"/>
      <c r="BN2454"/>
      <c r="BO2454"/>
      <c r="BP2454"/>
      <c r="BQ2454"/>
      <c r="BR2454"/>
      <c r="BS2454"/>
      <c r="BT2454"/>
      <c r="BU2454"/>
      <c r="BV2454"/>
      <c r="BW2454"/>
      <c r="BX2454"/>
      <c r="BY2454"/>
      <c r="BZ2454"/>
      <c r="CA2454"/>
      <c r="CB2454"/>
      <c r="CC2454"/>
      <c r="CD2454"/>
      <c r="CE2454"/>
      <c r="CF2454"/>
      <c r="CG2454"/>
      <c r="CH2454"/>
      <c r="CI2454"/>
      <c r="CJ2454"/>
      <c r="CK2454"/>
      <c r="CL2454"/>
      <c r="CM2454"/>
      <c r="CN2454"/>
      <c r="CO2454"/>
      <c r="CP2454"/>
      <c r="CQ2454"/>
      <c r="CR2454"/>
      <c r="CS2454"/>
      <c r="CT2454"/>
      <c r="CU2454"/>
      <c r="CV2454"/>
      <c r="CW2454"/>
      <c r="CX2454"/>
      <c r="CY2454"/>
      <c r="CZ2454"/>
      <c r="DA2454"/>
      <c r="DB2454"/>
      <c r="DC2454"/>
      <c r="DD2454"/>
      <c r="DE2454"/>
      <c r="DF2454"/>
      <c r="DG2454"/>
      <c r="DH2454"/>
      <c r="DI2454"/>
      <c r="DJ2454"/>
      <c r="DK2454"/>
      <c r="DL2454"/>
      <c r="DM2454"/>
      <c r="DN2454"/>
      <c r="DO2454"/>
      <c r="DP2454"/>
      <c r="DQ2454"/>
      <c r="DR2454"/>
      <c r="DS2454"/>
      <c r="DT2454"/>
      <c r="DU2454"/>
      <c r="DV2454"/>
      <c r="DW2454"/>
      <c r="DX2454"/>
      <c r="DY2454"/>
      <c r="DZ2454"/>
      <c r="EA2454"/>
      <c r="EB2454"/>
      <c r="EC2454"/>
      <c r="ED2454"/>
      <c r="EE2454"/>
      <c r="EF2454"/>
      <c r="EG2454"/>
      <c r="EH2454"/>
      <c r="EI2454"/>
      <c r="EJ2454"/>
      <c r="EK2454"/>
      <c r="EL2454"/>
      <c r="EM2454"/>
      <c r="EN2454"/>
      <c r="EO2454"/>
      <c r="EP2454"/>
      <c r="EQ2454"/>
      <c r="ER2454"/>
      <c r="ES2454"/>
      <c r="ET2454"/>
      <c r="EU2454"/>
      <c r="EV2454"/>
      <c r="EW2454"/>
      <c r="EX2454"/>
      <c r="EY2454"/>
      <c r="EZ2454"/>
      <c r="FA2454"/>
      <c r="FB2454"/>
      <c r="FC2454"/>
      <c r="FD2454"/>
      <c r="FE2454"/>
      <c r="FF2454"/>
      <c r="FG2454"/>
      <c r="FH2454"/>
      <c r="FI2454"/>
      <c r="FJ2454"/>
      <c r="FK2454"/>
      <c r="FL2454"/>
      <c r="FM2454"/>
      <c r="FN2454"/>
      <c r="FO2454"/>
      <c r="FP2454"/>
      <c r="FQ2454"/>
      <c r="FR2454"/>
      <c r="FS2454"/>
      <c r="FT2454"/>
      <c r="FU2454"/>
      <c r="FV2454"/>
      <c r="FW2454"/>
      <c r="FX2454"/>
      <c r="FY2454"/>
      <c r="FZ2454"/>
      <c r="GA2454"/>
      <c r="GB2454"/>
      <c r="GC2454"/>
      <c r="GD2454"/>
      <c r="GE2454"/>
      <c r="GF2454"/>
      <c r="GG2454"/>
      <c r="GH2454"/>
      <c r="GI2454"/>
      <c r="GJ2454"/>
      <c r="GK2454"/>
      <c r="GL2454"/>
      <c r="GM2454"/>
      <c r="GN2454"/>
      <c r="GO2454"/>
      <c r="GP2454"/>
      <c r="GQ2454"/>
      <c r="GR2454"/>
      <c r="GS2454"/>
      <c r="GT2454"/>
      <c r="GU2454"/>
      <c r="GV2454"/>
      <c r="GW2454"/>
      <c r="GX2454"/>
      <c r="GY2454"/>
      <c r="GZ2454"/>
      <c r="HA2454"/>
      <c r="HB2454"/>
      <c r="HC2454"/>
      <c r="HD2454"/>
      <c r="HE2454"/>
      <c r="HF2454"/>
      <c r="HG2454"/>
      <c r="HH2454"/>
      <c r="HI2454"/>
      <c r="HJ2454"/>
      <c r="HK2454"/>
      <c r="HL2454"/>
      <c r="HM2454"/>
      <c r="HN2454"/>
      <c r="HO2454"/>
      <c r="HP2454"/>
      <c r="HQ2454"/>
      <c r="HR2454"/>
      <c r="HS2454"/>
      <c r="HT2454"/>
      <c r="HU2454"/>
      <c r="HV2454"/>
      <c r="HW2454"/>
      <c r="HX2454"/>
      <c r="HY2454"/>
      <c r="HZ2454"/>
      <c r="IA2454"/>
      <c r="IB2454"/>
      <c r="IC2454"/>
      <c r="ID2454"/>
      <c r="IE2454"/>
      <c r="IF2454"/>
      <c r="IG2454"/>
      <c r="IH2454"/>
      <c r="II2454"/>
      <c r="IJ2454"/>
      <c r="IK2454"/>
      <c r="IL2454"/>
      <c r="IM2454"/>
      <c r="IN2454"/>
      <c r="IO2454"/>
      <c r="IP2454"/>
      <c r="IQ2454"/>
      <c r="IR2454"/>
      <c r="IS2454"/>
      <c r="IT2454"/>
      <c r="IU2454"/>
      <c r="IV2454"/>
      <c r="IW2454"/>
      <c r="IX2454"/>
      <c r="IY2454"/>
      <c r="IZ2454"/>
      <c r="JA2454"/>
      <c r="JB2454"/>
      <c r="JC2454"/>
      <c r="JD2454"/>
      <c r="JE2454"/>
      <c r="JF2454"/>
      <c r="JG2454"/>
      <c r="JH2454"/>
      <c r="JI2454"/>
      <c r="JJ2454"/>
      <c r="JK2454"/>
      <c r="JL2454"/>
      <c r="JM2454"/>
      <c r="JN2454"/>
      <c r="JO2454"/>
      <c r="JP2454"/>
      <c r="JQ2454"/>
      <c r="JR2454"/>
      <c r="JS2454"/>
      <c r="JT2454"/>
      <c r="JU2454"/>
      <c r="JV2454"/>
      <c r="JW2454"/>
      <c r="JX2454"/>
      <c r="JY2454"/>
      <c r="JZ2454"/>
      <c r="KA2454"/>
      <c r="KB2454"/>
      <c r="KC2454"/>
      <c r="KD2454"/>
      <c r="KE2454"/>
      <c r="KF2454"/>
      <c r="KG2454"/>
      <c r="KH2454"/>
      <c r="KI2454"/>
      <c r="KJ2454"/>
      <c r="KK2454"/>
      <c r="KL2454"/>
      <c r="KM2454"/>
      <c r="KN2454"/>
      <c r="KO2454"/>
      <c r="KP2454"/>
      <c r="KQ2454"/>
      <c r="KR2454"/>
      <c r="KS2454"/>
      <c r="KT2454"/>
      <c r="KU2454"/>
      <c r="KV2454"/>
      <c r="KW2454"/>
      <c r="KX2454"/>
      <c r="KY2454"/>
      <c r="KZ2454"/>
      <c r="LA2454"/>
      <c r="LB2454"/>
      <c r="LC2454"/>
      <c r="LD2454"/>
      <c r="LE2454"/>
      <c r="LF2454"/>
      <c r="LG2454"/>
      <c r="LH2454"/>
      <c r="LI2454"/>
      <c r="LJ2454"/>
      <c r="LK2454"/>
      <c r="LL2454"/>
      <c r="LM2454"/>
      <c r="LN2454"/>
      <c r="LO2454"/>
      <c r="LP2454"/>
      <c r="LQ2454"/>
      <c r="LR2454"/>
      <c r="LS2454"/>
      <c r="LT2454"/>
      <c r="LU2454"/>
      <c r="LV2454"/>
      <c r="LW2454"/>
      <c r="LX2454"/>
      <c r="LY2454"/>
      <c r="LZ2454"/>
      <c r="MA2454"/>
      <c r="MB2454"/>
      <c r="MC2454"/>
      <c r="MD2454"/>
      <c r="ME2454"/>
      <c r="MF2454"/>
      <c r="MG2454"/>
      <c r="MH2454"/>
      <c r="MI2454"/>
      <c r="MJ2454"/>
      <c r="MK2454"/>
      <c r="ML2454"/>
      <c r="MM2454"/>
      <c r="MN2454"/>
      <c r="MO2454"/>
      <c r="MP2454"/>
      <c r="MQ2454"/>
      <c r="MR2454"/>
      <c r="MS2454"/>
      <c r="MT2454"/>
      <c r="MU2454"/>
      <c r="MV2454"/>
      <c r="MW2454"/>
      <c r="MX2454"/>
      <c r="MY2454"/>
      <c r="MZ2454"/>
      <c r="NA2454"/>
      <c r="NB2454"/>
      <c r="NC2454"/>
      <c r="ND2454"/>
      <c r="NE2454"/>
      <c r="NF2454"/>
      <c r="NG2454"/>
      <c r="NH2454"/>
      <c r="NI2454"/>
      <c r="NJ2454"/>
      <c r="NK2454"/>
      <c r="NL2454"/>
      <c r="NM2454"/>
      <c r="NN2454"/>
      <c r="NO2454"/>
      <c r="NP2454"/>
      <c r="NQ2454"/>
      <c r="NR2454"/>
      <c r="NS2454"/>
      <c r="NT2454"/>
      <c r="NU2454"/>
      <c r="NV2454"/>
      <c r="NW2454"/>
      <c r="NX2454"/>
      <c r="NY2454"/>
      <c r="NZ2454"/>
      <c r="OA2454"/>
      <c r="OB2454"/>
      <c r="OC2454"/>
      <c r="OD2454"/>
      <c r="OE2454"/>
      <c r="OF2454"/>
      <c r="OG2454"/>
      <c r="OH2454"/>
      <c r="OI2454"/>
      <c r="OJ2454"/>
      <c r="OK2454"/>
      <c r="OL2454"/>
      <c r="OM2454"/>
      <c r="ON2454"/>
      <c r="OO2454"/>
      <c r="OP2454"/>
      <c r="OQ2454"/>
      <c r="OR2454"/>
      <c r="OS2454"/>
      <c r="OT2454"/>
      <c r="OU2454"/>
      <c r="OV2454"/>
      <c r="OW2454"/>
      <c r="OX2454"/>
      <c r="OY2454"/>
      <c r="OZ2454"/>
      <c r="PA2454"/>
      <c r="PB2454"/>
      <c r="PC2454"/>
      <c r="PD2454"/>
      <c r="PE2454"/>
      <c r="PF2454"/>
      <c r="PG2454"/>
      <c r="PH2454"/>
      <c r="PI2454"/>
      <c r="PJ2454"/>
      <c r="PK2454"/>
      <c r="PL2454"/>
      <c r="PM2454"/>
      <c r="PN2454"/>
      <c r="PO2454"/>
      <c r="PP2454"/>
      <c r="PQ2454"/>
      <c r="PR2454"/>
      <c r="PS2454"/>
      <c r="PT2454"/>
      <c r="PU2454"/>
      <c r="PV2454"/>
      <c r="PW2454"/>
      <c r="PX2454"/>
      <c r="PY2454"/>
      <c r="PZ2454"/>
      <c r="QA2454"/>
      <c r="QB2454"/>
      <c r="QC2454"/>
      <c r="QD2454"/>
      <c r="QE2454"/>
      <c r="QF2454"/>
      <c r="QG2454"/>
      <c r="QH2454"/>
      <c r="QI2454"/>
      <c r="QJ2454"/>
      <c r="QK2454"/>
      <c r="QL2454"/>
      <c r="QM2454"/>
      <c r="QN2454"/>
      <c r="QO2454"/>
      <c r="QP2454"/>
      <c r="QQ2454"/>
      <c r="QR2454"/>
      <c r="QS2454"/>
      <c r="QT2454"/>
      <c r="QU2454"/>
      <c r="QV2454"/>
      <c r="QW2454"/>
      <c r="QX2454"/>
      <c r="QY2454"/>
      <c r="QZ2454"/>
      <c r="RA2454"/>
      <c r="RB2454"/>
      <c r="RC2454"/>
      <c r="RD2454"/>
      <c r="RE2454"/>
      <c r="RF2454"/>
      <c r="RG2454"/>
      <c r="RH2454"/>
      <c r="RI2454"/>
      <c r="RJ2454"/>
      <c r="RK2454"/>
      <c r="RL2454"/>
      <c r="RM2454"/>
      <c r="RN2454"/>
      <c r="RO2454"/>
      <c r="RP2454"/>
      <c r="RQ2454"/>
      <c r="RR2454"/>
      <c r="RS2454"/>
      <c r="RT2454"/>
      <c r="RU2454"/>
      <c r="RV2454"/>
      <c r="RW2454"/>
      <c r="RX2454"/>
      <c r="RY2454"/>
      <c r="RZ2454"/>
      <c r="SA2454"/>
      <c r="SB2454"/>
      <c r="SC2454"/>
      <c r="SD2454"/>
      <c r="SE2454"/>
      <c r="SF2454"/>
      <c r="SG2454"/>
      <c r="SH2454"/>
      <c r="SI2454"/>
      <c r="SJ2454"/>
      <c r="SK2454"/>
      <c r="SL2454"/>
      <c r="SM2454"/>
      <c r="SN2454"/>
      <c r="SO2454"/>
      <c r="SP2454"/>
      <c r="SQ2454"/>
      <c r="SR2454"/>
      <c r="SS2454"/>
      <c r="ST2454"/>
      <c r="SU2454"/>
      <c r="SV2454"/>
      <c r="SW2454"/>
      <c r="SX2454"/>
      <c r="SY2454"/>
      <c r="SZ2454"/>
      <c r="TA2454"/>
      <c r="TB2454"/>
      <c r="TC2454"/>
      <c r="TD2454"/>
      <c r="TE2454"/>
      <c r="TF2454"/>
      <c r="TG2454"/>
      <c r="TH2454"/>
      <c r="TI2454"/>
      <c r="TJ2454"/>
      <c r="TK2454"/>
      <c r="TL2454"/>
      <c r="TM2454"/>
      <c r="TN2454"/>
      <c r="TO2454"/>
      <c r="TP2454"/>
      <c r="TQ2454"/>
      <c r="TR2454"/>
      <c r="TS2454"/>
      <c r="TT2454"/>
      <c r="TU2454"/>
      <c r="TV2454"/>
      <c r="TW2454"/>
      <c r="TX2454"/>
      <c r="TY2454"/>
      <c r="TZ2454"/>
      <c r="UA2454"/>
      <c r="UB2454"/>
      <c r="UC2454"/>
      <c r="UD2454"/>
      <c r="UE2454"/>
      <c r="UF2454"/>
      <c r="UG2454"/>
      <c r="UH2454"/>
      <c r="UI2454"/>
      <c r="UJ2454"/>
      <c r="UK2454"/>
      <c r="UL2454"/>
      <c r="UM2454"/>
      <c r="UN2454"/>
      <c r="UO2454"/>
      <c r="UP2454"/>
      <c r="UQ2454"/>
      <c r="UR2454"/>
      <c r="US2454"/>
      <c r="UT2454"/>
      <c r="UU2454"/>
      <c r="UV2454"/>
      <c r="UW2454"/>
      <c r="UX2454"/>
      <c r="UY2454"/>
      <c r="UZ2454"/>
      <c r="VA2454"/>
      <c r="VB2454"/>
      <c r="VC2454"/>
      <c r="VD2454"/>
      <c r="VE2454"/>
      <c r="VF2454"/>
      <c r="VG2454"/>
      <c r="VH2454"/>
      <c r="VI2454"/>
      <c r="VJ2454"/>
      <c r="VK2454"/>
      <c r="VL2454"/>
      <c r="VM2454"/>
      <c r="VN2454"/>
      <c r="VO2454"/>
      <c r="VP2454"/>
      <c r="VQ2454"/>
      <c r="VR2454"/>
      <c r="VS2454"/>
      <c r="VT2454"/>
      <c r="VU2454"/>
      <c r="VV2454"/>
      <c r="VW2454"/>
      <c r="VX2454"/>
      <c r="VY2454"/>
      <c r="VZ2454"/>
      <c r="WA2454"/>
      <c r="WB2454"/>
      <c r="WC2454"/>
      <c r="WD2454"/>
      <c r="WE2454"/>
      <c r="WF2454"/>
      <c r="WG2454"/>
      <c r="WH2454"/>
      <c r="WI2454"/>
      <c r="WJ2454"/>
      <c r="WK2454"/>
      <c r="WL2454"/>
      <c r="WM2454"/>
      <c r="WN2454"/>
      <c r="WO2454"/>
      <c r="WP2454"/>
      <c r="WQ2454"/>
      <c r="WR2454"/>
      <c r="WS2454"/>
      <c r="WT2454"/>
      <c r="WU2454"/>
      <c r="WV2454"/>
      <c r="WW2454"/>
      <c r="WX2454"/>
      <c r="WY2454"/>
      <c r="WZ2454"/>
      <c r="XA2454"/>
      <c r="XB2454"/>
      <c r="XC2454"/>
      <c r="XD2454"/>
      <c r="XE2454"/>
      <c r="XF2454"/>
      <c r="XG2454"/>
      <c r="XH2454"/>
      <c r="XI2454"/>
      <c r="XJ2454"/>
      <c r="XK2454"/>
      <c r="XL2454"/>
      <c r="XM2454"/>
      <c r="XN2454"/>
      <c r="XO2454"/>
      <c r="XP2454"/>
      <c r="XQ2454"/>
      <c r="XR2454"/>
      <c r="XS2454"/>
      <c r="XT2454"/>
      <c r="XU2454"/>
      <c r="XV2454"/>
      <c r="XW2454"/>
      <c r="XX2454"/>
      <c r="XY2454"/>
      <c r="XZ2454"/>
      <c r="YA2454"/>
      <c r="YB2454"/>
      <c r="YC2454"/>
      <c r="YD2454"/>
      <c r="YE2454"/>
      <c r="YF2454"/>
      <c r="YG2454"/>
      <c r="YH2454"/>
      <c r="YI2454"/>
      <c r="YJ2454"/>
      <c r="YK2454"/>
      <c r="YL2454"/>
      <c r="YM2454"/>
      <c r="YN2454"/>
      <c r="YO2454"/>
      <c r="YP2454"/>
      <c r="YQ2454"/>
      <c r="YR2454"/>
      <c r="YS2454"/>
      <c r="YT2454"/>
      <c r="YU2454"/>
      <c r="YV2454"/>
      <c r="YW2454"/>
      <c r="YX2454"/>
      <c r="YY2454"/>
      <c r="YZ2454"/>
      <c r="ZA2454"/>
      <c r="ZB2454"/>
      <c r="ZC2454"/>
      <c r="ZD2454"/>
      <c r="ZE2454"/>
      <c r="ZF2454"/>
      <c r="ZG2454"/>
      <c r="ZH2454"/>
      <c r="ZI2454"/>
      <c r="ZJ2454"/>
      <c r="ZK2454"/>
      <c r="ZL2454"/>
      <c r="ZM2454"/>
      <c r="ZN2454"/>
      <c r="ZO2454"/>
      <c r="ZP2454"/>
      <c r="ZQ2454"/>
      <c r="ZR2454"/>
      <c r="ZS2454"/>
      <c r="ZT2454"/>
      <c r="ZU2454"/>
      <c r="ZV2454"/>
      <c r="ZW2454"/>
      <c r="ZX2454"/>
      <c r="ZY2454"/>
      <c r="ZZ2454"/>
      <c r="AAA2454"/>
      <c r="AAB2454"/>
      <c r="AAC2454"/>
      <c r="AAD2454"/>
      <c r="AAE2454"/>
      <c r="AAF2454"/>
      <c r="AAG2454"/>
      <c r="AAH2454"/>
      <c r="AAI2454"/>
      <c r="AAJ2454"/>
      <c r="AAK2454"/>
      <c r="AAL2454"/>
      <c r="AAM2454"/>
      <c r="AAN2454"/>
      <c r="AAO2454"/>
      <c r="AAP2454"/>
      <c r="AAQ2454"/>
      <c r="AAR2454"/>
      <c r="AAS2454"/>
      <c r="AAT2454"/>
      <c r="AAU2454"/>
      <c r="AAV2454"/>
      <c r="AAW2454"/>
      <c r="AAX2454"/>
      <c r="AAY2454"/>
      <c r="AAZ2454"/>
      <c r="ABA2454"/>
      <c r="ABB2454"/>
      <c r="ABC2454"/>
      <c r="ABD2454"/>
      <c r="ABE2454"/>
      <c r="ABF2454"/>
      <c r="ABG2454"/>
      <c r="ABH2454"/>
      <c r="ABI2454"/>
      <c r="ABJ2454"/>
      <c r="ABK2454"/>
      <c r="ABL2454"/>
      <c r="ABM2454"/>
      <c r="ABN2454"/>
      <c r="ABO2454"/>
      <c r="ABP2454"/>
      <c r="ABQ2454"/>
      <c r="ABR2454"/>
      <c r="ABS2454"/>
      <c r="ABT2454"/>
      <c r="ABU2454"/>
      <c r="ABV2454"/>
      <c r="ABW2454"/>
      <c r="ABX2454"/>
      <c r="ABY2454"/>
      <c r="ABZ2454"/>
      <c r="ACA2454"/>
      <c r="ACB2454"/>
      <c r="ACC2454"/>
      <c r="ACD2454"/>
      <c r="ACE2454"/>
      <c r="ACF2454"/>
      <c r="ACG2454"/>
      <c r="ACH2454"/>
      <c r="ACI2454"/>
      <c r="ACJ2454"/>
      <c r="ACK2454"/>
      <c r="ACL2454"/>
      <c r="ACM2454"/>
      <c r="ACN2454"/>
      <c r="ACO2454"/>
      <c r="ACP2454"/>
      <c r="ACQ2454"/>
      <c r="ACR2454"/>
      <c r="ACS2454"/>
      <c r="ACT2454"/>
      <c r="ACU2454"/>
      <c r="ACV2454"/>
      <c r="ACW2454"/>
      <c r="ACX2454"/>
      <c r="ACY2454"/>
      <c r="ACZ2454"/>
      <c r="ADA2454"/>
      <c r="ADB2454"/>
      <c r="ADC2454"/>
      <c r="ADD2454"/>
      <c r="ADE2454"/>
      <c r="ADF2454"/>
      <c r="ADG2454"/>
      <c r="ADH2454"/>
      <c r="ADI2454"/>
      <c r="ADJ2454"/>
      <c r="ADK2454"/>
      <c r="ADL2454"/>
      <c r="ADM2454"/>
      <c r="ADN2454"/>
      <c r="ADO2454"/>
      <c r="ADP2454"/>
      <c r="ADQ2454"/>
      <c r="ADR2454"/>
      <c r="ADS2454"/>
      <c r="ADT2454"/>
      <c r="ADU2454"/>
      <c r="ADV2454"/>
      <c r="ADW2454"/>
      <c r="ADX2454"/>
      <c r="ADY2454"/>
      <c r="ADZ2454"/>
      <c r="AEA2454"/>
      <c r="AEB2454"/>
      <c r="AEC2454"/>
      <c r="AED2454"/>
      <c r="AEE2454"/>
      <c r="AEF2454"/>
      <c r="AEG2454"/>
      <c r="AEH2454"/>
      <c r="AEI2454"/>
      <c r="AEJ2454"/>
      <c r="AEK2454"/>
      <c r="AEL2454"/>
      <c r="AEM2454"/>
      <c r="AEN2454"/>
      <c r="AEO2454"/>
      <c r="AEP2454"/>
      <c r="AEQ2454"/>
      <c r="AER2454"/>
      <c r="AES2454"/>
      <c r="AET2454"/>
      <c r="AEU2454"/>
      <c r="AEV2454"/>
      <c r="AEW2454"/>
      <c r="AEX2454"/>
      <c r="AEY2454"/>
      <c r="AEZ2454"/>
      <c r="AFA2454"/>
      <c r="AFB2454"/>
      <c r="AFC2454"/>
      <c r="AFD2454"/>
      <c r="AFE2454"/>
      <c r="AFF2454"/>
      <c r="AFG2454"/>
      <c r="AFH2454"/>
      <c r="AFI2454"/>
      <c r="AFJ2454"/>
      <c r="AFK2454"/>
      <c r="AFL2454"/>
      <c r="AFM2454"/>
      <c r="AFN2454"/>
      <c r="AFO2454"/>
      <c r="AFP2454"/>
      <c r="AFQ2454"/>
      <c r="AFR2454"/>
      <c r="AFS2454"/>
      <c r="AFT2454"/>
      <c r="AFU2454"/>
      <c r="AFV2454"/>
      <c r="AFW2454"/>
      <c r="AFX2454"/>
      <c r="AFY2454"/>
      <c r="AFZ2454"/>
      <c r="AGA2454"/>
      <c r="AGB2454"/>
      <c r="AGC2454"/>
      <c r="AGD2454"/>
      <c r="AGE2454"/>
      <c r="AGF2454"/>
      <c r="AGG2454"/>
      <c r="AGH2454"/>
      <c r="AGI2454"/>
      <c r="AGJ2454"/>
      <c r="AGK2454"/>
      <c r="AGL2454"/>
      <c r="AGM2454"/>
      <c r="AGN2454"/>
      <c r="AGO2454"/>
      <c r="AGP2454"/>
      <c r="AGQ2454"/>
      <c r="AGR2454"/>
      <c r="AGS2454"/>
      <c r="AGT2454"/>
      <c r="AGU2454"/>
      <c r="AGV2454"/>
      <c r="AGW2454"/>
      <c r="AGX2454"/>
      <c r="AGY2454"/>
      <c r="AGZ2454"/>
      <c r="AHA2454"/>
      <c r="AHB2454"/>
      <c r="AHC2454"/>
      <c r="AHD2454"/>
      <c r="AHE2454"/>
      <c r="AHF2454"/>
      <c r="AHG2454"/>
      <c r="AHH2454"/>
      <c r="AHI2454"/>
      <c r="AHJ2454"/>
      <c r="AHK2454"/>
      <c r="AHL2454"/>
      <c r="AHM2454"/>
      <c r="AHN2454"/>
      <c r="AHO2454"/>
      <c r="AHP2454"/>
      <c r="AHQ2454"/>
      <c r="AHR2454"/>
      <c r="AHS2454"/>
      <c r="AHT2454"/>
      <c r="AHU2454"/>
      <c r="AHV2454"/>
      <c r="AHW2454"/>
      <c r="AHX2454"/>
      <c r="AHY2454"/>
      <c r="AHZ2454"/>
      <c r="AIA2454"/>
      <c r="AIB2454"/>
      <c r="AIC2454"/>
      <c r="AID2454"/>
      <c r="AIE2454"/>
      <c r="AIF2454"/>
      <c r="AIG2454"/>
      <c r="AIH2454"/>
      <c r="AII2454"/>
      <c r="AIJ2454"/>
      <c r="AIK2454"/>
      <c r="AIL2454"/>
      <c r="AIM2454"/>
      <c r="AIN2454"/>
      <c r="AIO2454"/>
      <c r="AIP2454"/>
      <c r="AIQ2454"/>
      <c r="AIR2454"/>
      <c r="AIS2454"/>
      <c r="AIT2454"/>
      <c r="AIU2454"/>
      <c r="AIV2454"/>
      <c r="AIW2454"/>
      <c r="AIX2454"/>
      <c r="AIY2454"/>
      <c r="AIZ2454"/>
      <c r="AJA2454"/>
      <c r="AJB2454"/>
      <c r="AJC2454"/>
      <c r="AJD2454"/>
      <c r="AJE2454"/>
      <c r="AJF2454"/>
      <c r="AJG2454"/>
      <c r="AJH2454"/>
      <c r="AJI2454"/>
      <c r="AJJ2454"/>
      <c r="AJK2454"/>
      <c r="AJL2454"/>
      <c r="AJM2454"/>
      <c r="AJN2454"/>
      <c r="AJO2454"/>
      <c r="AJP2454"/>
      <c r="AJQ2454"/>
      <c r="AJR2454"/>
      <c r="AJS2454"/>
      <c r="AJT2454"/>
      <c r="AJU2454"/>
      <c r="AJV2454"/>
      <c r="AJW2454"/>
      <c r="AJX2454"/>
      <c r="AJY2454"/>
      <c r="AJZ2454"/>
      <c r="AKA2454"/>
      <c r="AKB2454"/>
      <c r="AKC2454"/>
      <c r="AKD2454"/>
      <c r="AKE2454"/>
      <c r="AKF2454"/>
      <c r="AKG2454"/>
      <c r="AKH2454"/>
      <c r="AKI2454"/>
      <c r="AKJ2454"/>
      <c r="AKK2454"/>
      <c r="AKL2454"/>
      <c r="AKM2454"/>
      <c r="AKN2454"/>
      <c r="AKO2454"/>
      <c r="AKP2454"/>
      <c r="AKQ2454"/>
      <c r="AKR2454"/>
      <c r="AKS2454"/>
      <c r="AKT2454"/>
      <c r="AKU2454"/>
      <c r="AKV2454"/>
      <c r="AKW2454"/>
      <c r="AKX2454"/>
      <c r="AKY2454"/>
      <c r="AKZ2454"/>
      <c r="ALA2454"/>
      <c r="ALB2454"/>
      <c r="ALC2454"/>
      <c r="ALD2454"/>
      <c r="ALE2454"/>
      <c r="ALF2454"/>
      <c r="ALG2454"/>
      <c r="ALH2454"/>
      <c r="ALI2454"/>
      <c r="ALJ2454"/>
      <c r="ALK2454"/>
      <c r="ALL2454"/>
      <c r="ALM2454"/>
      <c r="ALN2454"/>
      <c r="ALO2454"/>
      <c r="ALP2454"/>
      <c r="ALQ2454"/>
      <c r="ALR2454"/>
      <c r="ALS2454"/>
      <c r="ALT2454"/>
      <c r="ALU2454"/>
      <c r="ALV2454"/>
      <c r="ALW2454"/>
      <c r="ALX2454"/>
      <c r="ALY2454"/>
      <c r="ALZ2454"/>
      <c r="AMA2454"/>
      <c r="AMB2454"/>
      <c r="AMC2454"/>
      <c r="AMD2454"/>
      <c r="AME2454"/>
      <c r="AMF2454"/>
      <c r="AMG2454"/>
      <c r="AMH2454"/>
      <c r="AMI2454"/>
      <c r="AMJ2454"/>
    </row>
    <row r="2455" spans="1:1024" s="36" customFormat="1" ht="15.75" x14ac:dyDescent="0.25">
      <c r="A2455" s="3"/>
      <c r="B2455" s="6"/>
      <c r="C2455" s="6"/>
      <c r="D2455" s="6"/>
      <c r="E2455" s="6"/>
      <c r="F2455" s="3"/>
      <c r="G2455" s="6"/>
      <c r="H2455"/>
      <c r="I2455"/>
      <c r="J2455"/>
      <c r="K2455"/>
      <c r="L2455"/>
      <c r="M2455"/>
      <c r="N2455"/>
      <c r="O2455"/>
      <c r="P2455"/>
      <c r="Q2455"/>
      <c r="R2455"/>
      <c r="S2455"/>
      <c r="T2455"/>
      <c r="U2455"/>
      <c r="V2455"/>
      <c r="W2455"/>
      <c r="X2455"/>
      <c r="Y2455"/>
      <c r="Z2455"/>
      <c r="AA2455"/>
      <c r="AB2455"/>
      <c r="AC2455"/>
      <c r="AD2455"/>
      <c r="AE2455"/>
      <c r="AF2455"/>
      <c r="AG2455"/>
      <c r="AH2455"/>
      <c r="AI2455"/>
      <c r="AJ2455"/>
      <c r="AK2455"/>
      <c r="AL2455"/>
      <c r="AM2455"/>
      <c r="AN2455"/>
      <c r="AO2455"/>
      <c r="AP2455"/>
      <c r="AQ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/>
      <c r="CC2455"/>
      <c r="CD2455"/>
      <c r="CE2455"/>
      <c r="CF2455"/>
      <c r="CG2455"/>
      <c r="CH2455"/>
      <c r="CI2455"/>
      <c r="CJ2455"/>
      <c r="CK2455"/>
      <c r="CL2455"/>
      <c r="CM2455"/>
      <c r="CN2455"/>
      <c r="CO2455"/>
      <c r="CP2455"/>
      <c r="CQ2455"/>
      <c r="CR2455"/>
      <c r="CS2455"/>
      <c r="CT2455"/>
      <c r="CU2455"/>
      <c r="CV2455"/>
      <c r="CW2455"/>
      <c r="CX2455"/>
      <c r="CY2455"/>
      <c r="CZ2455"/>
      <c r="DA2455"/>
      <c r="DB2455"/>
      <c r="DC2455"/>
      <c r="DD2455"/>
      <c r="DE2455"/>
      <c r="DF2455"/>
      <c r="DG2455"/>
      <c r="DH2455"/>
      <c r="DI2455"/>
      <c r="DJ2455"/>
      <c r="DK2455"/>
      <c r="DL2455"/>
      <c r="DM2455"/>
      <c r="DN2455"/>
      <c r="DO2455"/>
      <c r="DP2455"/>
      <c r="DQ2455"/>
      <c r="DR2455"/>
      <c r="DS2455"/>
      <c r="DT2455"/>
      <c r="DU2455"/>
      <c r="DV2455"/>
      <c r="DW2455"/>
      <c r="DX2455"/>
      <c r="DY2455"/>
      <c r="DZ2455"/>
      <c r="EA2455"/>
      <c r="EB2455"/>
      <c r="EC2455"/>
      <c r="ED2455"/>
      <c r="EE2455"/>
      <c r="EF2455"/>
      <c r="EG2455"/>
      <c r="EH2455"/>
      <c r="EI2455"/>
      <c r="EJ2455"/>
      <c r="EK2455"/>
      <c r="EL2455"/>
      <c r="EM2455"/>
      <c r="EN2455"/>
      <c r="EO2455"/>
      <c r="EP2455"/>
      <c r="EQ2455"/>
      <c r="ER2455"/>
      <c r="ES2455"/>
      <c r="ET2455"/>
      <c r="EU2455"/>
      <c r="EV2455"/>
      <c r="EW2455"/>
      <c r="EX2455"/>
      <c r="EY2455"/>
      <c r="EZ2455"/>
      <c r="FA2455"/>
      <c r="FB2455"/>
      <c r="FC2455"/>
      <c r="FD2455"/>
      <c r="FE2455"/>
      <c r="FF2455"/>
      <c r="FG2455"/>
      <c r="FH2455"/>
      <c r="FI2455"/>
      <c r="FJ2455"/>
      <c r="FK2455"/>
      <c r="FL2455"/>
      <c r="FM2455"/>
      <c r="FN2455"/>
      <c r="FO2455"/>
      <c r="FP2455"/>
      <c r="FQ2455"/>
      <c r="FR2455"/>
      <c r="FS2455"/>
      <c r="FT2455"/>
      <c r="FU2455"/>
      <c r="FV2455"/>
      <c r="FW2455"/>
      <c r="FX2455"/>
      <c r="FY2455"/>
      <c r="FZ2455"/>
      <c r="GA2455"/>
      <c r="GB2455"/>
      <c r="GC2455"/>
      <c r="GD2455"/>
      <c r="GE2455"/>
      <c r="GF2455"/>
      <c r="GG2455"/>
      <c r="GH2455"/>
      <c r="GI2455"/>
      <c r="GJ2455"/>
      <c r="GK2455"/>
      <c r="GL2455"/>
      <c r="GM2455"/>
      <c r="GN2455"/>
      <c r="GO2455"/>
      <c r="GP2455"/>
      <c r="GQ2455"/>
      <c r="GR2455"/>
      <c r="GS2455"/>
      <c r="GT2455"/>
      <c r="GU2455"/>
      <c r="GV2455"/>
      <c r="GW2455"/>
      <c r="GX2455"/>
      <c r="GY2455"/>
      <c r="GZ2455"/>
      <c r="HA2455"/>
      <c r="HB2455"/>
      <c r="HC2455"/>
      <c r="HD2455"/>
      <c r="HE2455"/>
      <c r="HF2455"/>
      <c r="HG2455"/>
      <c r="HH2455"/>
      <c r="HI2455"/>
      <c r="HJ2455"/>
      <c r="HK2455"/>
      <c r="HL2455"/>
      <c r="HM2455"/>
      <c r="HN2455"/>
      <c r="HO2455"/>
      <c r="HP2455"/>
      <c r="HQ2455"/>
      <c r="HR2455"/>
      <c r="HS2455"/>
      <c r="HT2455"/>
      <c r="HU2455"/>
      <c r="HV2455"/>
      <c r="HW2455"/>
      <c r="HX2455"/>
      <c r="HY2455"/>
      <c r="HZ2455"/>
      <c r="IA2455"/>
      <c r="IB2455"/>
      <c r="IC2455"/>
      <c r="ID2455"/>
      <c r="IE2455"/>
      <c r="IF2455"/>
      <c r="IG2455"/>
      <c r="IH2455"/>
      <c r="II2455"/>
      <c r="IJ2455"/>
      <c r="IK2455"/>
      <c r="IL2455"/>
      <c r="IM2455"/>
      <c r="IN2455"/>
      <c r="IO2455"/>
      <c r="IP2455"/>
      <c r="IQ2455"/>
      <c r="IR2455"/>
      <c r="IS2455"/>
      <c r="IT2455"/>
      <c r="IU2455"/>
      <c r="IV2455"/>
      <c r="IW2455"/>
      <c r="IX2455"/>
      <c r="IY2455"/>
      <c r="IZ2455"/>
      <c r="JA2455"/>
      <c r="JB2455"/>
      <c r="JC2455"/>
      <c r="JD2455"/>
      <c r="JE2455"/>
      <c r="JF2455"/>
      <c r="JG2455"/>
      <c r="JH2455"/>
      <c r="JI2455"/>
      <c r="JJ2455"/>
      <c r="JK2455"/>
      <c r="JL2455"/>
      <c r="JM2455"/>
      <c r="JN2455"/>
      <c r="JO2455"/>
      <c r="JP2455"/>
      <c r="JQ2455"/>
      <c r="JR2455"/>
      <c r="JS2455"/>
      <c r="JT2455"/>
      <c r="JU2455"/>
      <c r="JV2455"/>
      <c r="JW2455"/>
      <c r="JX2455"/>
      <c r="JY2455"/>
      <c r="JZ2455"/>
      <c r="KA2455"/>
      <c r="KB2455"/>
      <c r="KC2455"/>
      <c r="KD2455"/>
      <c r="KE2455"/>
      <c r="KF2455"/>
      <c r="KG2455"/>
      <c r="KH2455"/>
      <c r="KI2455"/>
      <c r="KJ2455"/>
      <c r="KK2455"/>
      <c r="KL2455"/>
      <c r="KM2455"/>
      <c r="KN2455"/>
      <c r="KO2455"/>
      <c r="KP2455"/>
      <c r="KQ2455"/>
      <c r="KR2455"/>
      <c r="KS2455"/>
      <c r="KT2455"/>
      <c r="KU2455"/>
      <c r="KV2455"/>
      <c r="KW2455"/>
      <c r="KX2455"/>
      <c r="KY2455"/>
      <c r="KZ2455"/>
      <c r="LA2455"/>
      <c r="LB2455"/>
      <c r="LC2455"/>
      <c r="LD2455"/>
      <c r="LE2455"/>
      <c r="LF2455"/>
      <c r="LG2455"/>
      <c r="LH2455"/>
      <c r="LI2455"/>
      <c r="LJ2455"/>
      <c r="LK2455"/>
      <c r="LL2455"/>
      <c r="LM2455"/>
      <c r="LN2455"/>
      <c r="LO2455"/>
      <c r="LP2455"/>
      <c r="LQ2455"/>
      <c r="LR2455"/>
      <c r="LS2455"/>
      <c r="LT2455"/>
      <c r="LU2455"/>
      <c r="LV2455"/>
      <c r="LW2455"/>
      <c r="LX2455"/>
      <c r="LY2455"/>
      <c r="LZ2455"/>
      <c r="MA2455"/>
      <c r="MB2455"/>
      <c r="MC2455"/>
      <c r="MD2455"/>
      <c r="ME2455"/>
      <c r="MF2455"/>
      <c r="MG2455"/>
      <c r="MH2455"/>
      <c r="MI2455"/>
      <c r="MJ2455"/>
      <c r="MK2455"/>
      <c r="ML2455"/>
      <c r="MM2455"/>
      <c r="MN2455"/>
      <c r="MO2455"/>
      <c r="MP2455"/>
      <c r="MQ2455"/>
      <c r="MR2455"/>
      <c r="MS2455"/>
      <c r="MT2455"/>
      <c r="MU2455"/>
      <c r="MV2455"/>
      <c r="MW2455"/>
      <c r="MX2455"/>
      <c r="MY2455"/>
      <c r="MZ2455"/>
      <c r="NA2455"/>
      <c r="NB2455"/>
      <c r="NC2455"/>
      <c r="ND2455"/>
      <c r="NE2455"/>
      <c r="NF2455"/>
      <c r="NG2455"/>
      <c r="NH2455"/>
      <c r="NI2455"/>
      <c r="NJ2455"/>
      <c r="NK2455"/>
      <c r="NL2455"/>
      <c r="NM2455"/>
      <c r="NN2455"/>
      <c r="NO2455"/>
      <c r="NP2455"/>
      <c r="NQ2455"/>
      <c r="NR2455"/>
      <c r="NS2455"/>
      <c r="NT2455"/>
      <c r="NU2455"/>
      <c r="NV2455"/>
      <c r="NW2455"/>
      <c r="NX2455"/>
      <c r="NY2455"/>
      <c r="NZ2455"/>
      <c r="OA2455"/>
      <c r="OB2455"/>
      <c r="OC2455"/>
      <c r="OD2455"/>
      <c r="OE2455"/>
      <c r="OF2455"/>
      <c r="OG2455"/>
      <c r="OH2455"/>
      <c r="OI2455"/>
      <c r="OJ2455"/>
      <c r="OK2455"/>
      <c r="OL2455"/>
      <c r="OM2455"/>
      <c r="ON2455"/>
      <c r="OO2455"/>
      <c r="OP2455"/>
      <c r="OQ2455"/>
      <c r="OR2455"/>
      <c r="OS2455"/>
      <c r="OT2455"/>
      <c r="OU2455"/>
      <c r="OV2455"/>
      <c r="OW2455"/>
      <c r="OX2455"/>
      <c r="OY2455"/>
      <c r="OZ2455"/>
      <c r="PA2455"/>
      <c r="PB2455"/>
      <c r="PC2455"/>
      <c r="PD2455"/>
      <c r="PE2455"/>
      <c r="PF2455"/>
      <c r="PG2455"/>
      <c r="PH2455"/>
      <c r="PI2455"/>
      <c r="PJ2455"/>
      <c r="PK2455"/>
      <c r="PL2455"/>
      <c r="PM2455"/>
      <c r="PN2455"/>
      <c r="PO2455"/>
      <c r="PP2455"/>
      <c r="PQ2455"/>
      <c r="PR2455"/>
      <c r="PS2455"/>
      <c r="PT2455"/>
      <c r="PU2455"/>
      <c r="PV2455"/>
      <c r="PW2455"/>
      <c r="PX2455"/>
      <c r="PY2455"/>
      <c r="PZ2455"/>
      <c r="QA2455"/>
      <c r="QB2455"/>
      <c r="QC2455"/>
      <c r="QD2455"/>
      <c r="QE2455"/>
      <c r="QF2455"/>
      <c r="QG2455"/>
      <c r="QH2455"/>
      <c r="QI2455"/>
      <c r="QJ2455"/>
      <c r="QK2455"/>
      <c r="QL2455"/>
      <c r="QM2455"/>
      <c r="QN2455"/>
      <c r="QO2455"/>
      <c r="QP2455"/>
      <c r="QQ2455"/>
      <c r="QR2455"/>
      <c r="QS2455"/>
      <c r="QT2455"/>
      <c r="QU2455"/>
      <c r="QV2455"/>
      <c r="QW2455"/>
      <c r="QX2455"/>
      <c r="QY2455"/>
      <c r="QZ2455"/>
      <c r="RA2455"/>
      <c r="RB2455"/>
      <c r="RC2455"/>
      <c r="RD2455"/>
      <c r="RE2455"/>
      <c r="RF2455"/>
      <c r="RG2455"/>
      <c r="RH2455"/>
      <c r="RI2455"/>
      <c r="RJ2455"/>
      <c r="RK2455"/>
      <c r="RL2455"/>
      <c r="RM2455"/>
      <c r="RN2455"/>
      <c r="RO2455"/>
      <c r="RP2455"/>
      <c r="RQ2455"/>
      <c r="RR2455"/>
      <c r="RS2455"/>
      <c r="RT2455"/>
      <c r="RU2455"/>
      <c r="RV2455"/>
      <c r="RW2455"/>
      <c r="RX2455"/>
      <c r="RY2455"/>
      <c r="RZ2455"/>
      <c r="SA2455"/>
      <c r="SB2455"/>
      <c r="SC2455"/>
      <c r="SD2455"/>
      <c r="SE2455"/>
      <c r="SF2455"/>
      <c r="SG2455"/>
      <c r="SH2455"/>
      <c r="SI2455"/>
      <c r="SJ2455"/>
      <c r="SK2455"/>
      <c r="SL2455"/>
      <c r="SM2455"/>
      <c r="SN2455"/>
      <c r="SO2455"/>
      <c r="SP2455"/>
      <c r="SQ2455"/>
      <c r="SR2455"/>
      <c r="SS2455"/>
      <c r="ST2455"/>
      <c r="SU2455"/>
      <c r="SV2455"/>
      <c r="SW2455"/>
      <c r="SX2455"/>
      <c r="SY2455"/>
      <c r="SZ2455"/>
      <c r="TA2455"/>
      <c r="TB2455"/>
      <c r="TC2455"/>
      <c r="TD2455"/>
      <c r="TE2455"/>
      <c r="TF2455"/>
      <c r="TG2455"/>
      <c r="TH2455"/>
      <c r="TI2455"/>
      <c r="TJ2455"/>
      <c r="TK2455"/>
      <c r="TL2455"/>
      <c r="TM2455"/>
      <c r="TN2455"/>
      <c r="TO2455"/>
      <c r="TP2455"/>
      <c r="TQ2455"/>
      <c r="TR2455"/>
      <c r="TS2455"/>
      <c r="TT2455"/>
      <c r="TU2455"/>
      <c r="TV2455"/>
      <c r="TW2455"/>
      <c r="TX2455"/>
      <c r="TY2455"/>
      <c r="TZ2455"/>
      <c r="UA2455"/>
      <c r="UB2455"/>
      <c r="UC2455"/>
      <c r="UD2455"/>
      <c r="UE2455"/>
      <c r="UF2455"/>
      <c r="UG2455"/>
      <c r="UH2455"/>
      <c r="UI2455"/>
      <c r="UJ2455"/>
      <c r="UK2455"/>
      <c r="UL2455"/>
      <c r="UM2455"/>
      <c r="UN2455"/>
      <c r="UO2455"/>
      <c r="UP2455"/>
      <c r="UQ2455"/>
      <c r="UR2455"/>
      <c r="US2455"/>
      <c r="UT2455"/>
      <c r="UU2455"/>
      <c r="UV2455"/>
      <c r="UW2455"/>
      <c r="UX2455"/>
      <c r="UY2455"/>
      <c r="UZ2455"/>
      <c r="VA2455"/>
      <c r="VB2455"/>
      <c r="VC2455"/>
      <c r="VD2455"/>
      <c r="VE2455"/>
      <c r="VF2455"/>
      <c r="VG2455"/>
      <c r="VH2455"/>
      <c r="VI2455"/>
      <c r="VJ2455"/>
      <c r="VK2455"/>
      <c r="VL2455"/>
      <c r="VM2455"/>
      <c r="VN2455"/>
      <c r="VO2455"/>
      <c r="VP2455"/>
      <c r="VQ2455"/>
      <c r="VR2455"/>
      <c r="VS2455"/>
      <c r="VT2455"/>
      <c r="VU2455"/>
      <c r="VV2455"/>
      <c r="VW2455"/>
      <c r="VX2455"/>
      <c r="VY2455"/>
      <c r="VZ2455"/>
      <c r="WA2455"/>
      <c r="WB2455"/>
      <c r="WC2455"/>
      <c r="WD2455"/>
      <c r="WE2455"/>
      <c r="WF2455"/>
      <c r="WG2455"/>
      <c r="WH2455"/>
      <c r="WI2455"/>
      <c r="WJ2455"/>
      <c r="WK2455"/>
      <c r="WL2455"/>
      <c r="WM2455"/>
      <c r="WN2455"/>
      <c r="WO2455"/>
      <c r="WP2455"/>
      <c r="WQ2455"/>
      <c r="WR2455"/>
      <c r="WS2455"/>
      <c r="WT2455"/>
      <c r="WU2455"/>
      <c r="WV2455"/>
      <c r="WW2455"/>
      <c r="WX2455"/>
      <c r="WY2455"/>
      <c r="WZ2455"/>
      <c r="XA2455"/>
      <c r="XB2455"/>
      <c r="XC2455"/>
      <c r="XD2455"/>
      <c r="XE2455"/>
      <c r="XF2455"/>
      <c r="XG2455"/>
      <c r="XH2455"/>
      <c r="XI2455"/>
      <c r="XJ2455"/>
      <c r="XK2455"/>
      <c r="XL2455"/>
      <c r="XM2455"/>
      <c r="XN2455"/>
      <c r="XO2455"/>
      <c r="XP2455"/>
      <c r="XQ2455"/>
      <c r="XR2455"/>
      <c r="XS2455"/>
      <c r="XT2455"/>
      <c r="XU2455"/>
      <c r="XV2455"/>
      <c r="XW2455"/>
      <c r="XX2455"/>
      <c r="XY2455"/>
      <c r="XZ2455"/>
      <c r="YA2455"/>
      <c r="YB2455"/>
      <c r="YC2455"/>
      <c r="YD2455"/>
      <c r="YE2455"/>
      <c r="YF2455"/>
      <c r="YG2455"/>
      <c r="YH2455"/>
      <c r="YI2455"/>
      <c r="YJ2455"/>
      <c r="YK2455"/>
      <c r="YL2455"/>
      <c r="YM2455"/>
      <c r="YN2455"/>
      <c r="YO2455"/>
      <c r="YP2455"/>
      <c r="YQ2455"/>
      <c r="YR2455"/>
      <c r="YS2455"/>
      <c r="YT2455"/>
      <c r="YU2455"/>
      <c r="YV2455"/>
      <c r="YW2455"/>
      <c r="YX2455"/>
      <c r="YY2455"/>
      <c r="YZ2455"/>
      <c r="ZA2455"/>
      <c r="ZB2455"/>
      <c r="ZC2455"/>
      <c r="ZD2455"/>
      <c r="ZE2455"/>
      <c r="ZF2455"/>
      <c r="ZG2455"/>
      <c r="ZH2455"/>
      <c r="ZI2455"/>
      <c r="ZJ2455"/>
      <c r="ZK2455"/>
      <c r="ZL2455"/>
      <c r="ZM2455"/>
      <c r="ZN2455"/>
      <c r="ZO2455"/>
      <c r="ZP2455"/>
      <c r="ZQ2455"/>
      <c r="ZR2455"/>
      <c r="ZS2455"/>
      <c r="ZT2455"/>
      <c r="ZU2455"/>
      <c r="ZV2455"/>
      <c r="ZW2455"/>
      <c r="ZX2455"/>
      <c r="ZY2455"/>
      <c r="ZZ2455"/>
      <c r="AAA2455"/>
      <c r="AAB2455"/>
      <c r="AAC2455"/>
      <c r="AAD2455"/>
      <c r="AAE2455"/>
      <c r="AAF2455"/>
      <c r="AAG2455"/>
      <c r="AAH2455"/>
      <c r="AAI2455"/>
      <c r="AAJ2455"/>
      <c r="AAK2455"/>
      <c r="AAL2455"/>
      <c r="AAM2455"/>
      <c r="AAN2455"/>
      <c r="AAO2455"/>
      <c r="AAP2455"/>
      <c r="AAQ2455"/>
      <c r="AAR2455"/>
      <c r="AAS2455"/>
      <c r="AAT2455"/>
      <c r="AAU2455"/>
      <c r="AAV2455"/>
      <c r="AAW2455"/>
      <c r="AAX2455"/>
      <c r="AAY2455"/>
      <c r="AAZ2455"/>
      <c r="ABA2455"/>
      <c r="ABB2455"/>
      <c r="ABC2455"/>
      <c r="ABD2455"/>
      <c r="ABE2455"/>
      <c r="ABF2455"/>
      <c r="ABG2455"/>
      <c r="ABH2455"/>
      <c r="ABI2455"/>
      <c r="ABJ2455"/>
      <c r="ABK2455"/>
      <c r="ABL2455"/>
      <c r="ABM2455"/>
      <c r="ABN2455"/>
      <c r="ABO2455"/>
      <c r="ABP2455"/>
      <c r="ABQ2455"/>
      <c r="ABR2455"/>
      <c r="ABS2455"/>
      <c r="ABT2455"/>
      <c r="ABU2455"/>
      <c r="ABV2455"/>
      <c r="ABW2455"/>
      <c r="ABX2455"/>
      <c r="ABY2455"/>
      <c r="ABZ2455"/>
      <c r="ACA2455"/>
      <c r="ACB2455"/>
      <c r="ACC2455"/>
      <c r="ACD2455"/>
      <c r="ACE2455"/>
      <c r="ACF2455"/>
      <c r="ACG2455"/>
      <c r="ACH2455"/>
      <c r="ACI2455"/>
      <c r="ACJ2455"/>
      <c r="ACK2455"/>
      <c r="ACL2455"/>
      <c r="ACM2455"/>
      <c r="ACN2455"/>
      <c r="ACO2455"/>
      <c r="ACP2455"/>
      <c r="ACQ2455"/>
      <c r="ACR2455"/>
      <c r="ACS2455"/>
      <c r="ACT2455"/>
      <c r="ACU2455"/>
      <c r="ACV2455"/>
      <c r="ACW2455"/>
      <c r="ACX2455"/>
      <c r="ACY2455"/>
      <c r="ACZ2455"/>
      <c r="ADA2455"/>
      <c r="ADB2455"/>
      <c r="ADC2455"/>
      <c r="ADD2455"/>
      <c r="ADE2455"/>
      <c r="ADF2455"/>
      <c r="ADG2455"/>
      <c r="ADH2455"/>
      <c r="ADI2455"/>
      <c r="ADJ2455"/>
      <c r="ADK2455"/>
      <c r="ADL2455"/>
      <c r="ADM2455"/>
      <c r="ADN2455"/>
      <c r="ADO2455"/>
      <c r="ADP2455"/>
      <c r="ADQ2455"/>
      <c r="ADR2455"/>
      <c r="ADS2455"/>
      <c r="ADT2455"/>
      <c r="ADU2455"/>
      <c r="ADV2455"/>
      <c r="ADW2455"/>
      <c r="ADX2455"/>
      <c r="ADY2455"/>
      <c r="ADZ2455"/>
      <c r="AEA2455"/>
      <c r="AEB2455"/>
      <c r="AEC2455"/>
      <c r="AED2455"/>
      <c r="AEE2455"/>
      <c r="AEF2455"/>
      <c r="AEG2455"/>
      <c r="AEH2455"/>
      <c r="AEI2455"/>
      <c r="AEJ2455"/>
      <c r="AEK2455"/>
      <c r="AEL2455"/>
      <c r="AEM2455"/>
      <c r="AEN2455"/>
      <c r="AEO2455"/>
      <c r="AEP2455"/>
      <c r="AEQ2455"/>
      <c r="AER2455"/>
      <c r="AES2455"/>
      <c r="AET2455"/>
      <c r="AEU2455"/>
      <c r="AEV2455"/>
      <c r="AEW2455"/>
      <c r="AEX2455"/>
      <c r="AEY2455"/>
      <c r="AEZ2455"/>
      <c r="AFA2455"/>
      <c r="AFB2455"/>
      <c r="AFC2455"/>
      <c r="AFD2455"/>
      <c r="AFE2455"/>
      <c r="AFF2455"/>
      <c r="AFG2455"/>
      <c r="AFH2455"/>
      <c r="AFI2455"/>
      <c r="AFJ2455"/>
      <c r="AFK2455"/>
      <c r="AFL2455"/>
      <c r="AFM2455"/>
      <c r="AFN2455"/>
      <c r="AFO2455"/>
      <c r="AFP2455"/>
      <c r="AFQ2455"/>
      <c r="AFR2455"/>
      <c r="AFS2455"/>
      <c r="AFT2455"/>
      <c r="AFU2455"/>
      <c r="AFV2455"/>
      <c r="AFW2455"/>
      <c r="AFX2455"/>
      <c r="AFY2455"/>
      <c r="AFZ2455"/>
      <c r="AGA2455"/>
      <c r="AGB2455"/>
      <c r="AGC2455"/>
      <c r="AGD2455"/>
      <c r="AGE2455"/>
      <c r="AGF2455"/>
      <c r="AGG2455"/>
      <c r="AGH2455"/>
      <c r="AGI2455"/>
      <c r="AGJ2455"/>
      <c r="AGK2455"/>
      <c r="AGL2455"/>
      <c r="AGM2455"/>
      <c r="AGN2455"/>
      <c r="AGO2455"/>
      <c r="AGP2455"/>
      <c r="AGQ2455"/>
      <c r="AGR2455"/>
      <c r="AGS2455"/>
      <c r="AGT2455"/>
      <c r="AGU2455"/>
      <c r="AGV2455"/>
      <c r="AGW2455"/>
      <c r="AGX2455"/>
      <c r="AGY2455"/>
      <c r="AGZ2455"/>
      <c r="AHA2455"/>
      <c r="AHB2455"/>
      <c r="AHC2455"/>
      <c r="AHD2455"/>
      <c r="AHE2455"/>
      <c r="AHF2455"/>
      <c r="AHG2455"/>
      <c r="AHH2455"/>
      <c r="AHI2455"/>
      <c r="AHJ2455"/>
      <c r="AHK2455"/>
      <c r="AHL2455"/>
      <c r="AHM2455"/>
      <c r="AHN2455"/>
      <c r="AHO2455"/>
      <c r="AHP2455"/>
      <c r="AHQ2455"/>
      <c r="AHR2455"/>
      <c r="AHS2455"/>
      <c r="AHT2455"/>
      <c r="AHU2455"/>
      <c r="AHV2455"/>
      <c r="AHW2455"/>
      <c r="AHX2455"/>
      <c r="AHY2455"/>
      <c r="AHZ2455"/>
      <c r="AIA2455"/>
      <c r="AIB2455"/>
      <c r="AIC2455"/>
      <c r="AID2455"/>
      <c r="AIE2455"/>
      <c r="AIF2455"/>
      <c r="AIG2455"/>
      <c r="AIH2455"/>
      <c r="AII2455"/>
      <c r="AIJ2455"/>
      <c r="AIK2455"/>
      <c r="AIL2455"/>
      <c r="AIM2455"/>
      <c r="AIN2455"/>
      <c r="AIO2455"/>
      <c r="AIP2455"/>
      <c r="AIQ2455"/>
      <c r="AIR2455"/>
      <c r="AIS2455"/>
      <c r="AIT2455"/>
      <c r="AIU2455"/>
      <c r="AIV2455"/>
      <c r="AIW2455"/>
      <c r="AIX2455"/>
      <c r="AIY2455"/>
      <c r="AIZ2455"/>
      <c r="AJA2455"/>
      <c r="AJB2455"/>
      <c r="AJC2455"/>
      <c r="AJD2455"/>
      <c r="AJE2455"/>
      <c r="AJF2455"/>
      <c r="AJG2455"/>
      <c r="AJH2455"/>
      <c r="AJI2455"/>
      <c r="AJJ2455"/>
      <c r="AJK2455"/>
      <c r="AJL2455"/>
      <c r="AJM2455"/>
      <c r="AJN2455"/>
      <c r="AJO2455"/>
      <c r="AJP2455"/>
      <c r="AJQ2455"/>
      <c r="AJR2455"/>
      <c r="AJS2455"/>
      <c r="AJT2455"/>
      <c r="AJU2455"/>
      <c r="AJV2455"/>
      <c r="AJW2455"/>
      <c r="AJX2455"/>
      <c r="AJY2455"/>
      <c r="AJZ2455"/>
      <c r="AKA2455"/>
      <c r="AKB2455"/>
      <c r="AKC2455"/>
      <c r="AKD2455"/>
      <c r="AKE2455"/>
      <c r="AKF2455"/>
      <c r="AKG2455"/>
      <c r="AKH2455"/>
      <c r="AKI2455"/>
      <c r="AKJ2455"/>
      <c r="AKK2455"/>
      <c r="AKL2455"/>
      <c r="AKM2455"/>
      <c r="AKN2455"/>
      <c r="AKO2455"/>
      <c r="AKP2455"/>
      <c r="AKQ2455"/>
      <c r="AKR2455"/>
      <c r="AKS2455"/>
      <c r="AKT2455"/>
      <c r="AKU2455"/>
      <c r="AKV2455"/>
      <c r="AKW2455"/>
      <c r="AKX2455"/>
      <c r="AKY2455"/>
      <c r="AKZ2455"/>
      <c r="ALA2455"/>
      <c r="ALB2455"/>
      <c r="ALC2455"/>
      <c r="ALD2455"/>
      <c r="ALE2455"/>
      <c r="ALF2455"/>
      <c r="ALG2455"/>
      <c r="ALH2455"/>
      <c r="ALI2455"/>
      <c r="ALJ2455"/>
      <c r="ALK2455"/>
      <c r="ALL2455"/>
      <c r="ALM2455"/>
      <c r="ALN2455"/>
      <c r="ALO2455"/>
      <c r="ALP2455"/>
      <c r="ALQ2455"/>
      <c r="ALR2455"/>
      <c r="ALS2455"/>
      <c r="ALT2455"/>
      <c r="ALU2455"/>
      <c r="ALV2455"/>
      <c r="ALW2455"/>
      <c r="ALX2455"/>
      <c r="ALY2455"/>
      <c r="ALZ2455"/>
      <c r="AMA2455"/>
      <c r="AMB2455"/>
      <c r="AMC2455"/>
      <c r="AMD2455"/>
      <c r="AME2455"/>
      <c r="AMF2455"/>
      <c r="AMG2455"/>
      <c r="AMH2455"/>
      <c r="AMI2455"/>
      <c r="AMJ2455"/>
    </row>
    <row r="2456" spans="1:1024" s="36" customFormat="1" ht="15.75" x14ac:dyDescent="0.25">
      <c r="A2456" s="3"/>
      <c r="B2456" s="6"/>
      <c r="C2456" s="6"/>
      <c r="D2456" s="6"/>
      <c r="E2456" s="6"/>
      <c r="F2456" s="3"/>
      <c r="G2456" s="6"/>
      <c r="H2456"/>
      <c r="I2456"/>
      <c r="J2456"/>
      <c r="K2456"/>
      <c r="L2456"/>
      <c r="M2456"/>
      <c r="N2456"/>
      <c r="O2456"/>
      <c r="P2456"/>
      <c r="Q2456"/>
      <c r="R2456"/>
      <c r="S2456"/>
      <c r="T2456"/>
      <c r="U2456"/>
      <c r="V2456"/>
      <c r="W2456"/>
      <c r="X2456"/>
      <c r="Y2456"/>
      <c r="Z2456"/>
      <c r="AA2456"/>
      <c r="AB2456"/>
      <c r="AC2456"/>
      <c r="AD2456"/>
      <c r="AE2456"/>
      <c r="AF2456"/>
      <c r="AG2456"/>
      <c r="AH2456"/>
      <c r="AI2456"/>
      <c r="AJ2456"/>
      <c r="AK2456"/>
      <c r="AL2456"/>
      <c r="AM2456"/>
      <c r="AN2456"/>
      <c r="AO2456"/>
      <c r="AP2456"/>
      <c r="AQ2456"/>
      <c r="AR2456"/>
      <c r="AS2456"/>
      <c r="AT2456"/>
      <c r="AU2456"/>
      <c r="AV2456"/>
      <c r="AW2456"/>
      <c r="AX2456"/>
      <c r="AY2456"/>
      <c r="AZ2456"/>
      <c r="BA2456"/>
      <c r="BB2456"/>
      <c r="BC2456"/>
      <c r="BD2456"/>
      <c r="BE2456"/>
      <c r="BF2456"/>
      <c r="BG2456"/>
      <c r="BH2456"/>
      <c r="BI2456"/>
      <c r="BJ2456"/>
      <c r="BK2456"/>
      <c r="BL2456"/>
      <c r="BM2456"/>
      <c r="BN2456"/>
      <c r="BO2456"/>
      <c r="BP2456"/>
      <c r="BQ2456"/>
      <c r="BR2456"/>
      <c r="BS2456"/>
      <c r="BT2456"/>
      <c r="BU2456"/>
      <c r="BV2456"/>
      <c r="BW2456"/>
      <c r="BX2456"/>
      <c r="BY2456"/>
      <c r="BZ2456"/>
      <c r="CA2456"/>
      <c r="CB2456"/>
      <c r="CC2456"/>
      <c r="CD2456"/>
      <c r="CE2456"/>
      <c r="CF2456"/>
      <c r="CG2456"/>
      <c r="CH2456"/>
      <c r="CI2456"/>
      <c r="CJ2456"/>
      <c r="CK2456"/>
      <c r="CL2456"/>
      <c r="CM2456"/>
      <c r="CN2456"/>
      <c r="CO2456"/>
      <c r="CP2456"/>
      <c r="CQ2456"/>
      <c r="CR2456"/>
      <c r="CS2456"/>
      <c r="CT2456"/>
      <c r="CU2456"/>
      <c r="CV2456"/>
      <c r="CW2456"/>
      <c r="CX2456"/>
      <c r="CY2456"/>
      <c r="CZ2456"/>
      <c r="DA2456"/>
      <c r="DB2456"/>
      <c r="DC2456"/>
      <c r="DD2456"/>
      <c r="DE2456"/>
      <c r="DF2456"/>
      <c r="DG2456"/>
      <c r="DH2456"/>
      <c r="DI2456"/>
      <c r="DJ2456"/>
      <c r="DK2456"/>
      <c r="DL2456"/>
      <c r="DM2456"/>
      <c r="DN2456"/>
      <c r="DO2456"/>
      <c r="DP2456"/>
      <c r="DQ2456"/>
      <c r="DR2456"/>
      <c r="DS2456"/>
      <c r="DT2456"/>
      <c r="DU2456"/>
      <c r="DV2456"/>
      <c r="DW2456"/>
      <c r="DX2456"/>
      <c r="DY2456"/>
      <c r="DZ2456"/>
      <c r="EA2456"/>
      <c r="EB2456"/>
      <c r="EC2456"/>
      <c r="ED2456"/>
      <c r="EE2456"/>
      <c r="EF2456"/>
      <c r="EG2456"/>
      <c r="EH2456"/>
      <c r="EI2456"/>
      <c r="EJ2456"/>
      <c r="EK2456"/>
      <c r="EL2456"/>
      <c r="EM2456"/>
      <c r="EN2456"/>
      <c r="EO2456"/>
      <c r="EP2456"/>
      <c r="EQ2456"/>
      <c r="ER2456"/>
      <c r="ES2456"/>
      <c r="ET2456"/>
      <c r="EU2456"/>
      <c r="EV2456"/>
      <c r="EW2456"/>
      <c r="EX2456"/>
      <c r="EY2456"/>
      <c r="EZ2456"/>
      <c r="FA2456"/>
      <c r="FB2456"/>
      <c r="FC2456"/>
      <c r="FD2456"/>
      <c r="FE2456"/>
      <c r="FF2456"/>
      <c r="FG2456"/>
      <c r="FH2456"/>
      <c r="FI2456"/>
      <c r="FJ2456"/>
      <c r="FK2456"/>
      <c r="FL2456"/>
      <c r="FM2456"/>
      <c r="FN2456"/>
      <c r="FO2456"/>
      <c r="FP2456"/>
      <c r="FQ2456"/>
      <c r="FR2456"/>
      <c r="FS2456"/>
      <c r="FT2456"/>
      <c r="FU2456"/>
      <c r="FV2456"/>
      <c r="FW2456"/>
      <c r="FX2456"/>
      <c r="FY2456"/>
      <c r="FZ2456"/>
      <c r="GA2456"/>
      <c r="GB2456"/>
      <c r="GC2456"/>
      <c r="GD2456"/>
      <c r="GE2456"/>
      <c r="GF2456"/>
      <c r="GG2456"/>
      <c r="GH2456"/>
      <c r="GI2456"/>
      <c r="GJ2456"/>
      <c r="GK2456"/>
      <c r="GL2456"/>
      <c r="GM2456"/>
      <c r="GN2456"/>
      <c r="GO2456"/>
      <c r="GP2456"/>
      <c r="GQ2456"/>
      <c r="GR2456"/>
      <c r="GS2456"/>
      <c r="GT2456"/>
      <c r="GU2456"/>
      <c r="GV2456"/>
      <c r="GW2456"/>
      <c r="GX2456"/>
      <c r="GY2456"/>
      <c r="GZ2456"/>
      <c r="HA2456"/>
      <c r="HB2456"/>
      <c r="HC2456"/>
      <c r="HD2456"/>
      <c r="HE2456"/>
      <c r="HF2456"/>
      <c r="HG2456"/>
      <c r="HH2456"/>
      <c r="HI2456"/>
      <c r="HJ2456"/>
      <c r="HK2456"/>
      <c r="HL2456"/>
      <c r="HM2456"/>
      <c r="HN2456"/>
      <c r="HO2456"/>
      <c r="HP2456"/>
      <c r="HQ2456"/>
      <c r="HR2456"/>
      <c r="HS2456"/>
      <c r="HT2456"/>
      <c r="HU2456"/>
      <c r="HV2456"/>
      <c r="HW2456"/>
      <c r="HX2456"/>
      <c r="HY2456"/>
      <c r="HZ2456"/>
      <c r="IA2456"/>
      <c r="IB2456"/>
      <c r="IC2456"/>
      <c r="ID2456"/>
      <c r="IE2456"/>
      <c r="IF2456"/>
      <c r="IG2456"/>
      <c r="IH2456"/>
      <c r="II2456"/>
      <c r="IJ2456"/>
      <c r="IK2456"/>
      <c r="IL2456"/>
      <c r="IM2456"/>
      <c r="IN2456"/>
      <c r="IO2456"/>
      <c r="IP2456"/>
      <c r="IQ2456"/>
      <c r="IR2456"/>
      <c r="IS2456"/>
      <c r="IT2456"/>
      <c r="IU2456"/>
      <c r="IV2456"/>
      <c r="IW2456"/>
      <c r="IX2456"/>
      <c r="IY2456"/>
      <c r="IZ2456"/>
      <c r="JA2456"/>
      <c r="JB2456"/>
      <c r="JC2456"/>
      <c r="JD2456"/>
      <c r="JE2456"/>
      <c r="JF2456"/>
      <c r="JG2456"/>
      <c r="JH2456"/>
      <c r="JI2456"/>
      <c r="JJ2456"/>
      <c r="JK2456"/>
      <c r="JL2456"/>
      <c r="JM2456"/>
      <c r="JN2456"/>
      <c r="JO2456"/>
      <c r="JP2456"/>
      <c r="JQ2456"/>
      <c r="JR2456"/>
      <c r="JS2456"/>
      <c r="JT2456"/>
      <c r="JU2456"/>
      <c r="JV2456"/>
      <c r="JW2456"/>
      <c r="JX2456"/>
      <c r="JY2456"/>
      <c r="JZ2456"/>
      <c r="KA2456"/>
      <c r="KB2456"/>
      <c r="KC2456"/>
      <c r="KD2456"/>
      <c r="KE2456"/>
      <c r="KF2456"/>
      <c r="KG2456"/>
      <c r="KH2456"/>
      <c r="KI2456"/>
      <c r="KJ2456"/>
      <c r="KK2456"/>
      <c r="KL2456"/>
      <c r="KM2456"/>
      <c r="KN2456"/>
      <c r="KO2456"/>
      <c r="KP2456"/>
      <c r="KQ2456"/>
      <c r="KR2456"/>
      <c r="KS2456"/>
      <c r="KT2456"/>
      <c r="KU2456"/>
      <c r="KV2456"/>
      <c r="KW2456"/>
      <c r="KX2456"/>
      <c r="KY2456"/>
      <c r="KZ2456"/>
      <c r="LA2456"/>
      <c r="LB2456"/>
      <c r="LC2456"/>
      <c r="LD2456"/>
      <c r="LE2456"/>
      <c r="LF2456"/>
      <c r="LG2456"/>
      <c r="LH2456"/>
      <c r="LI2456"/>
      <c r="LJ2456"/>
      <c r="LK2456"/>
      <c r="LL2456"/>
      <c r="LM2456"/>
      <c r="LN2456"/>
      <c r="LO2456"/>
      <c r="LP2456"/>
      <c r="LQ2456"/>
      <c r="LR2456"/>
      <c r="LS2456"/>
      <c r="LT2456"/>
      <c r="LU2456"/>
      <c r="LV2456"/>
      <c r="LW2456"/>
      <c r="LX2456"/>
      <c r="LY2456"/>
      <c r="LZ2456"/>
      <c r="MA2456"/>
      <c r="MB2456"/>
      <c r="MC2456"/>
      <c r="MD2456"/>
      <c r="ME2456"/>
      <c r="MF2456"/>
      <c r="MG2456"/>
      <c r="MH2456"/>
      <c r="MI2456"/>
      <c r="MJ2456"/>
      <c r="MK2456"/>
      <c r="ML2456"/>
      <c r="MM2456"/>
      <c r="MN2456"/>
      <c r="MO2456"/>
      <c r="MP2456"/>
      <c r="MQ2456"/>
      <c r="MR2456"/>
      <c r="MS2456"/>
      <c r="MT2456"/>
      <c r="MU2456"/>
      <c r="MV2456"/>
      <c r="MW2456"/>
      <c r="MX2456"/>
      <c r="MY2456"/>
      <c r="MZ2456"/>
      <c r="NA2456"/>
      <c r="NB2456"/>
      <c r="NC2456"/>
      <c r="ND2456"/>
      <c r="NE2456"/>
      <c r="NF2456"/>
      <c r="NG2456"/>
      <c r="NH2456"/>
      <c r="NI2456"/>
      <c r="NJ2456"/>
      <c r="NK2456"/>
      <c r="NL2456"/>
      <c r="NM2456"/>
      <c r="NN2456"/>
      <c r="NO2456"/>
      <c r="NP2456"/>
      <c r="NQ2456"/>
      <c r="NR2456"/>
      <c r="NS2456"/>
      <c r="NT2456"/>
      <c r="NU2456"/>
      <c r="NV2456"/>
      <c r="NW2456"/>
      <c r="NX2456"/>
      <c r="NY2456"/>
      <c r="NZ2456"/>
      <c r="OA2456"/>
      <c r="OB2456"/>
      <c r="OC2456"/>
      <c r="OD2456"/>
      <c r="OE2456"/>
      <c r="OF2456"/>
      <c r="OG2456"/>
      <c r="OH2456"/>
      <c r="OI2456"/>
      <c r="OJ2456"/>
      <c r="OK2456"/>
      <c r="OL2456"/>
      <c r="OM2456"/>
      <c r="ON2456"/>
      <c r="OO2456"/>
      <c r="OP2456"/>
      <c r="OQ2456"/>
      <c r="OR2456"/>
      <c r="OS2456"/>
      <c r="OT2456"/>
      <c r="OU2456"/>
      <c r="OV2456"/>
      <c r="OW2456"/>
      <c r="OX2456"/>
      <c r="OY2456"/>
      <c r="OZ2456"/>
      <c r="PA2456"/>
      <c r="PB2456"/>
      <c r="PC2456"/>
      <c r="PD2456"/>
      <c r="PE2456"/>
      <c r="PF2456"/>
      <c r="PG2456"/>
      <c r="PH2456"/>
      <c r="PI2456"/>
      <c r="PJ2456"/>
      <c r="PK2456"/>
      <c r="PL2456"/>
      <c r="PM2456"/>
      <c r="PN2456"/>
      <c r="PO2456"/>
      <c r="PP2456"/>
      <c r="PQ2456"/>
      <c r="PR2456"/>
      <c r="PS2456"/>
      <c r="PT2456"/>
      <c r="PU2456"/>
      <c r="PV2456"/>
      <c r="PW2456"/>
      <c r="PX2456"/>
      <c r="PY2456"/>
      <c r="PZ2456"/>
      <c r="QA2456"/>
      <c r="QB2456"/>
      <c r="QC2456"/>
      <c r="QD2456"/>
      <c r="QE2456"/>
      <c r="QF2456"/>
      <c r="QG2456"/>
      <c r="QH2456"/>
      <c r="QI2456"/>
      <c r="QJ2456"/>
      <c r="QK2456"/>
      <c r="QL2456"/>
      <c r="QM2456"/>
      <c r="QN2456"/>
      <c r="QO2456"/>
      <c r="QP2456"/>
      <c r="QQ2456"/>
      <c r="QR2456"/>
      <c r="QS2456"/>
      <c r="QT2456"/>
      <c r="QU2456"/>
      <c r="QV2456"/>
      <c r="QW2456"/>
      <c r="QX2456"/>
      <c r="QY2456"/>
      <c r="QZ2456"/>
      <c r="RA2456"/>
      <c r="RB2456"/>
      <c r="RC2456"/>
      <c r="RD2456"/>
      <c r="RE2456"/>
      <c r="RF2456"/>
      <c r="RG2456"/>
      <c r="RH2456"/>
      <c r="RI2456"/>
      <c r="RJ2456"/>
      <c r="RK2456"/>
      <c r="RL2456"/>
      <c r="RM2456"/>
      <c r="RN2456"/>
      <c r="RO2456"/>
      <c r="RP2456"/>
      <c r="RQ2456"/>
      <c r="RR2456"/>
      <c r="RS2456"/>
      <c r="RT2456"/>
      <c r="RU2456"/>
      <c r="RV2456"/>
      <c r="RW2456"/>
      <c r="RX2456"/>
      <c r="RY2456"/>
      <c r="RZ2456"/>
      <c r="SA2456"/>
      <c r="SB2456"/>
      <c r="SC2456"/>
      <c r="SD2456"/>
      <c r="SE2456"/>
      <c r="SF2456"/>
      <c r="SG2456"/>
      <c r="SH2456"/>
      <c r="SI2456"/>
      <c r="SJ2456"/>
      <c r="SK2456"/>
      <c r="SL2456"/>
      <c r="SM2456"/>
      <c r="SN2456"/>
      <c r="SO2456"/>
      <c r="SP2456"/>
      <c r="SQ2456"/>
      <c r="SR2456"/>
      <c r="SS2456"/>
      <c r="ST2456"/>
      <c r="SU2456"/>
      <c r="SV2456"/>
      <c r="SW2456"/>
      <c r="SX2456"/>
      <c r="SY2456"/>
      <c r="SZ2456"/>
      <c r="TA2456"/>
      <c r="TB2456"/>
      <c r="TC2456"/>
      <c r="TD2456"/>
      <c r="TE2456"/>
      <c r="TF2456"/>
      <c r="TG2456"/>
      <c r="TH2456"/>
      <c r="TI2456"/>
      <c r="TJ2456"/>
      <c r="TK2456"/>
      <c r="TL2456"/>
      <c r="TM2456"/>
      <c r="TN2456"/>
      <c r="TO2456"/>
      <c r="TP2456"/>
      <c r="TQ2456"/>
      <c r="TR2456"/>
      <c r="TS2456"/>
      <c r="TT2456"/>
      <c r="TU2456"/>
      <c r="TV2456"/>
      <c r="TW2456"/>
      <c r="TX2456"/>
      <c r="TY2456"/>
      <c r="TZ2456"/>
      <c r="UA2456"/>
      <c r="UB2456"/>
      <c r="UC2456"/>
      <c r="UD2456"/>
      <c r="UE2456"/>
      <c r="UF2456"/>
      <c r="UG2456"/>
      <c r="UH2456"/>
      <c r="UI2456"/>
      <c r="UJ2456"/>
      <c r="UK2456"/>
      <c r="UL2456"/>
      <c r="UM2456"/>
      <c r="UN2456"/>
      <c r="UO2456"/>
      <c r="UP2456"/>
      <c r="UQ2456"/>
      <c r="UR2456"/>
      <c r="US2456"/>
      <c r="UT2456"/>
      <c r="UU2456"/>
      <c r="UV2456"/>
      <c r="UW2456"/>
      <c r="UX2456"/>
      <c r="UY2456"/>
      <c r="UZ2456"/>
      <c r="VA2456"/>
      <c r="VB2456"/>
      <c r="VC2456"/>
      <c r="VD2456"/>
      <c r="VE2456"/>
      <c r="VF2456"/>
      <c r="VG2456"/>
      <c r="VH2456"/>
      <c r="VI2456"/>
      <c r="VJ2456"/>
      <c r="VK2456"/>
      <c r="VL2456"/>
      <c r="VM2456"/>
      <c r="VN2456"/>
      <c r="VO2456"/>
      <c r="VP2456"/>
      <c r="VQ2456"/>
      <c r="VR2456"/>
      <c r="VS2456"/>
      <c r="VT2456"/>
      <c r="VU2456"/>
      <c r="VV2456"/>
      <c r="VW2456"/>
      <c r="VX2456"/>
      <c r="VY2456"/>
      <c r="VZ2456"/>
      <c r="WA2456"/>
      <c r="WB2456"/>
      <c r="WC2456"/>
      <c r="WD2456"/>
      <c r="WE2456"/>
      <c r="WF2456"/>
      <c r="WG2456"/>
      <c r="WH2456"/>
      <c r="WI2456"/>
      <c r="WJ2456"/>
      <c r="WK2456"/>
      <c r="WL2456"/>
      <c r="WM2456"/>
      <c r="WN2456"/>
      <c r="WO2456"/>
      <c r="WP2456"/>
      <c r="WQ2456"/>
      <c r="WR2456"/>
      <c r="WS2456"/>
      <c r="WT2456"/>
      <c r="WU2456"/>
      <c r="WV2456"/>
      <c r="WW2456"/>
      <c r="WX2456"/>
      <c r="WY2456"/>
      <c r="WZ2456"/>
      <c r="XA2456"/>
      <c r="XB2456"/>
      <c r="XC2456"/>
      <c r="XD2456"/>
      <c r="XE2456"/>
      <c r="XF2456"/>
      <c r="XG2456"/>
      <c r="XH2456"/>
      <c r="XI2456"/>
      <c r="XJ2456"/>
      <c r="XK2456"/>
      <c r="XL2456"/>
      <c r="XM2456"/>
      <c r="XN2456"/>
      <c r="XO2456"/>
      <c r="XP2456"/>
      <c r="XQ2456"/>
      <c r="XR2456"/>
      <c r="XS2456"/>
      <c r="XT2456"/>
      <c r="XU2456"/>
      <c r="XV2456"/>
      <c r="XW2456"/>
      <c r="XX2456"/>
      <c r="XY2456"/>
      <c r="XZ2456"/>
      <c r="YA2456"/>
      <c r="YB2456"/>
      <c r="YC2456"/>
      <c r="YD2456"/>
      <c r="YE2456"/>
      <c r="YF2456"/>
      <c r="YG2456"/>
      <c r="YH2456"/>
      <c r="YI2456"/>
      <c r="YJ2456"/>
      <c r="YK2456"/>
      <c r="YL2456"/>
      <c r="YM2456"/>
      <c r="YN2456"/>
      <c r="YO2456"/>
      <c r="YP2456"/>
      <c r="YQ2456"/>
      <c r="YR2456"/>
      <c r="YS2456"/>
      <c r="YT2456"/>
      <c r="YU2456"/>
      <c r="YV2456"/>
      <c r="YW2456"/>
      <c r="YX2456"/>
      <c r="YY2456"/>
      <c r="YZ2456"/>
      <c r="ZA2456"/>
      <c r="ZB2456"/>
      <c r="ZC2456"/>
      <c r="ZD2456"/>
      <c r="ZE2456"/>
      <c r="ZF2456"/>
      <c r="ZG2456"/>
      <c r="ZH2456"/>
      <c r="ZI2456"/>
      <c r="ZJ2456"/>
      <c r="ZK2456"/>
      <c r="ZL2456"/>
      <c r="ZM2456"/>
      <c r="ZN2456"/>
      <c r="ZO2456"/>
      <c r="ZP2456"/>
      <c r="ZQ2456"/>
      <c r="ZR2456"/>
      <c r="ZS2456"/>
      <c r="ZT2456"/>
      <c r="ZU2456"/>
      <c r="ZV2456"/>
      <c r="ZW2456"/>
      <c r="ZX2456"/>
      <c r="ZY2456"/>
      <c r="ZZ2456"/>
      <c r="AAA2456"/>
      <c r="AAB2456"/>
      <c r="AAC2456"/>
      <c r="AAD2456"/>
      <c r="AAE2456"/>
      <c r="AAF2456"/>
      <c r="AAG2456"/>
      <c r="AAH2456"/>
      <c r="AAI2456"/>
      <c r="AAJ2456"/>
      <c r="AAK2456"/>
      <c r="AAL2456"/>
      <c r="AAM2456"/>
      <c r="AAN2456"/>
      <c r="AAO2456"/>
      <c r="AAP2456"/>
      <c r="AAQ2456"/>
      <c r="AAR2456"/>
      <c r="AAS2456"/>
      <c r="AAT2456"/>
      <c r="AAU2456"/>
      <c r="AAV2456"/>
      <c r="AAW2456"/>
      <c r="AAX2456"/>
      <c r="AAY2456"/>
      <c r="AAZ2456"/>
      <c r="ABA2456"/>
      <c r="ABB2456"/>
      <c r="ABC2456"/>
      <c r="ABD2456"/>
      <c r="ABE2456"/>
      <c r="ABF2456"/>
      <c r="ABG2456"/>
      <c r="ABH2456"/>
      <c r="ABI2456"/>
      <c r="ABJ2456"/>
      <c r="ABK2456"/>
      <c r="ABL2456"/>
      <c r="ABM2456"/>
      <c r="ABN2456"/>
      <c r="ABO2456"/>
      <c r="ABP2456"/>
      <c r="ABQ2456"/>
      <c r="ABR2456"/>
      <c r="ABS2456"/>
      <c r="ABT2456"/>
      <c r="ABU2456"/>
      <c r="ABV2456"/>
      <c r="ABW2456"/>
      <c r="ABX2456"/>
      <c r="ABY2456"/>
      <c r="ABZ2456"/>
      <c r="ACA2456"/>
      <c r="ACB2456"/>
      <c r="ACC2456"/>
      <c r="ACD2456"/>
      <c r="ACE2456"/>
      <c r="ACF2456"/>
      <c r="ACG2456"/>
      <c r="ACH2456"/>
      <c r="ACI2456"/>
      <c r="ACJ2456"/>
      <c r="ACK2456"/>
      <c r="ACL2456"/>
      <c r="ACM2456"/>
      <c r="ACN2456"/>
      <c r="ACO2456"/>
      <c r="ACP2456"/>
      <c r="ACQ2456"/>
      <c r="ACR2456"/>
      <c r="ACS2456"/>
      <c r="ACT2456"/>
      <c r="ACU2456"/>
      <c r="ACV2456"/>
      <c r="ACW2456"/>
      <c r="ACX2456"/>
      <c r="ACY2456"/>
      <c r="ACZ2456"/>
      <c r="ADA2456"/>
      <c r="ADB2456"/>
      <c r="ADC2456"/>
      <c r="ADD2456"/>
      <c r="ADE2456"/>
      <c r="ADF2456"/>
      <c r="ADG2456"/>
      <c r="ADH2456"/>
      <c r="ADI2456"/>
      <c r="ADJ2456"/>
      <c r="ADK2456"/>
      <c r="ADL2456"/>
      <c r="ADM2456"/>
      <c r="ADN2456"/>
      <c r="ADO2456"/>
      <c r="ADP2456"/>
      <c r="ADQ2456"/>
      <c r="ADR2456"/>
      <c r="ADS2456"/>
      <c r="ADT2456"/>
      <c r="ADU2456"/>
      <c r="ADV2456"/>
      <c r="ADW2456"/>
      <c r="ADX2456"/>
      <c r="ADY2456"/>
      <c r="ADZ2456"/>
      <c r="AEA2456"/>
      <c r="AEB2456"/>
      <c r="AEC2456"/>
      <c r="AED2456"/>
      <c r="AEE2456"/>
      <c r="AEF2456"/>
      <c r="AEG2456"/>
      <c r="AEH2456"/>
      <c r="AEI2456"/>
      <c r="AEJ2456"/>
      <c r="AEK2456"/>
      <c r="AEL2456"/>
      <c r="AEM2456"/>
      <c r="AEN2456"/>
      <c r="AEO2456"/>
      <c r="AEP2456"/>
      <c r="AEQ2456"/>
      <c r="AER2456"/>
      <c r="AES2456"/>
      <c r="AET2456"/>
      <c r="AEU2456"/>
      <c r="AEV2456"/>
      <c r="AEW2456"/>
      <c r="AEX2456"/>
      <c r="AEY2456"/>
      <c r="AEZ2456"/>
      <c r="AFA2456"/>
      <c r="AFB2456"/>
      <c r="AFC2456"/>
      <c r="AFD2456"/>
      <c r="AFE2456"/>
      <c r="AFF2456"/>
      <c r="AFG2456"/>
      <c r="AFH2456"/>
      <c r="AFI2456"/>
      <c r="AFJ2456"/>
      <c r="AFK2456"/>
      <c r="AFL2456"/>
      <c r="AFM2456"/>
      <c r="AFN2456"/>
      <c r="AFO2456"/>
      <c r="AFP2456"/>
      <c r="AFQ2456"/>
      <c r="AFR2456"/>
      <c r="AFS2456"/>
      <c r="AFT2456"/>
      <c r="AFU2456"/>
      <c r="AFV2456"/>
      <c r="AFW2456"/>
      <c r="AFX2456"/>
      <c r="AFY2456"/>
      <c r="AFZ2456"/>
      <c r="AGA2456"/>
      <c r="AGB2456"/>
      <c r="AGC2456"/>
      <c r="AGD2456"/>
      <c r="AGE2456"/>
      <c r="AGF2456"/>
      <c r="AGG2456"/>
      <c r="AGH2456"/>
      <c r="AGI2456"/>
      <c r="AGJ2456"/>
      <c r="AGK2456"/>
      <c r="AGL2456"/>
      <c r="AGM2456"/>
      <c r="AGN2456"/>
      <c r="AGO2456"/>
      <c r="AGP2456"/>
      <c r="AGQ2456"/>
      <c r="AGR2456"/>
      <c r="AGS2456"/>
      <c r="AGT2456"/>
      <c r="AGU2456"/>
      <c r="AGV2456"/>
      <c r="AGW2456"/>
      <c r="AGX2456"/>
      <c r="AGY2456"/>
      <c r="AGZ2456"/>
      <c r="AHA2456"/>
      <c r="AHB2456"/>
      <c r="AHC2456"/>
      <c r="AHD2456"/>
      <c r="AHE2456"/>
      <c r="AHF2456"/>
      <c r="AHG2456"/>
      <c r="AHH2456"/>
      <c r="AHI2456"/>
      <c r="AHJ2456"/>
      <c r="AHK2456"/>
      <c r="AHL2456"/>
      <c r="AHM2456"/>
      <c r="AHN2456"/>
      <c r="AHO2456"/>
      <c r="AHP2456"/>
      <c r="AHQ2456"/>
      <c r="AHR2456"/>
      <c r="AHS2456"/>
      <c r="AHT2456"/>
      <c r="AHU2456"/>
      <c r="AHV2456"/>
      <c r="AHW2456"/>
      <c r="AHX2456"/>
      <c r="AHY2456"/>
      <c r="AHZ2456"/>
      <c r="AIA2456"/>
      <c r="AIB2456"/>
      <c r="AIC2456"/>
      <c r="AID2456"/>
      <c r="AIE2456"/>
      <c r="AIF2456"/>
      <c r="AIG2456"/>
      <c r="AIH2456"/>
      <c r="AII2456"/>
      <c r="AIJ2456"/>
      <c r="AIK2456"/>
      <c r="AIL2456"/>
      <c r="AIM2456"/>
      <c r="AIN2456"/>
      <c r="AIO2456"/>
      <c r="AIP2456"/>
      <c r="AIQ2456"/>
      <c r="AIR2456"/>
      <c r="AIS2456"/>
      <c r="AIT2456"/>
      <c r="AIU2456"/>
      <c r="AIV2456"/>
      <c r="AIW2456"/>
      <c r="AIX2456"/>
      <c r="AIY2456"/>
      <c r="AIZ2456"/>
      <c r="AJA2456"/>
      <c r="AJB2456"/>
      <c r="AJC2456"/>
      <c r="AJD2456"/>
      <c r="AJE2456"/>
      <c r="AJF2456"/>
      <c r="AJG2456"/>
      <c r="AJH2456"/>
      <c r="AJI2456"/>
      <c r="AJJ2456"/>
      <c r="AJK2456"/>
      <c r="AJL2456"/>
      <c r="AJM2456"/>
      <c r="AJN2456"/>
      <c r="AJO2456"/>
      <c r="AJP2456"/>
      <c r="AJQ2456"/>
      <c r="AJR2456"/>
      <c r="AJS2456"/>
      <c r="AJT2456"/>
      <c r="AJU2456"/>
      <c r="AJV2456"/>
      <c r="AJW2456"/>
      <c r="AJX2456"/>
      <c r="AJY2456"/>
      <c r="AJZ2456"/>
      <c r="AKA2456"/>
      <c r="AKB2456"/>
      <c r="AKC2456"/>
      <c r="AKD2456"/>
      <c r="AKE2456"/>
      <c r="AKF2456"/>
      <c r="AKG2456"/>
      <c r="AKH2456"/>
      <c r="AKI2456"/>
      <c r="AKJ2456"/>
      <c r="AKK2456"/>
      <c r="AKL2456"/>
      <c r="AKM2456"/>
      <c r="AKN2456"/>
      <c r="AKO2456"/>
      <c r="AKP2456"/>
      <c r="AKQ2456"/>
      <c r="AKR2456"/>
      <c r="AKS2456"/>
      <c r="AKT2456"/>
      <c r="AKU2456"/>
      <c r="AKV2456"/>
      <c r="AKW2456"/>
      <c r="AKX2456"/>
      <c r="AKY2456"/>
      <c r="AKZ2456"/>
      <c r="ALA2456"/>
      <c r="ALB2456"/>
      <c r="ALC2456"/>
      <c r="ALD2456"/>
      <c r="ALE2456"/>
      <c r="ALF2456"/>
      <c r="ALG2456"/>
      <c r="ALH2456"/>
      <c r="ALI2456"/>
      <c r="ALJ2456"/>
      <c r="ALK2456"/>
      <c r="ALL2456"/>
      <c r="ALM2456"/>
      <c r="ALN2456"/>
      <c r="ALO2456"/>
      <c r="ALP2456"/>
      <c r="ALQ2456"/>
      <c r="ALR2456"/>
      <c r="ALS2456"/>
      <c r="ALT2456"/>
      <c r="ALU2456"/>
      <c r="ALV2456"/>
      <c r="ALW2456"/>
      <c r="ALX2456"/>
      <c r="ALY2456"/>
      <c r="ALZ2456"/>
      <c r="AMA2456"/>
      <c r="AMB2456"/>
      <c r="AMC2456"/>
      <c r="AMD2456"/>
      <c r="AME2456"/>
      <c r="AMF2456"/>
      <c r="AMG2456"/>
      <c r="AMH2456"/>
      <c r="AMI2456"/>
      <c r="AMJ2456"/>
    </row>
    <row r="2457" spans="1:1024" s="36" customFormat="1" ht="15.75" x14ac:dyDescent="0.25">
      <c r="A2457" s="3"/>
      <c r="B2457" s="6"/>
      <c r="C2457" s="6"/>
      <c r="D2457" s="6"/>
      <c r="E2457" s="6"/>
      <c r="F2457" s="3"/>
      <c r="G2457" s="6"/>
      <c r="H2457"/>
      <c r="I2457"/>
      <c r="J2457"/>
      <c r="K2457"/>
      <c r="L2457"/>
      <c r="M2457"/>
      <c r="N2457"/>
      <c r="O2457"/>
      <c r="P2457"/>
      <c r="Q2457"/>
      <c r="R2457"/>
      <c r="S2457"/>
      <c r="T2457"/>
      <c r="U2457"/>
      <c r="V2457"/>
      <c r="W2457"/>
      <c r="X2457"/>
      <c r="Y2457"/>
      <c r="Z2457"/>
      <c r="AA2457"/>
      <c r="AB2457"/>
      <c r="AC2457"/>
      <c r="AD2457"/>
      <c r="AE2457"/>
      <c r="AF2457"/>
      <c r="AG2457"/>
      <c r="AH2457"/>
      <c r="AI2457"/>
      <c r="AJ2457"/>
      <c r="AK2457"/>
      <c r="AL2457"/>
      <c r="AM2457"/>
      <c r="AN2457"/>
      <c r="AO2457"/>
      <c r="AP2457"/>
      <c r="AQ2457"/>
      <c r="AR2457"/>
      <c r="AS2457"/>
      <c r="AT2457"/>
      <c r="AU2457"/>
      <c r="AV2457"/>
      <c r="AW2457"/>
      <c r="AX2457"/>
      <c r="AY2457"/>
      <c r="AZ2457"/>
      <c r="BA2457"/>
      <c r="BB2457"/>
      <c r="BC2457"/>
      <c r="BD2457"/>
      <c r="BE2457"/>
      <c r="BF2457"/>
      <c r="BG2457"/>
      <c r="BH2457"/>
      <c r="BI2457"/>
      <c r="BJ2457"/>
      <c r="BK2457"/>
      <c r="BL2457"/>
      <c r="BM2457"/>
      <c r="BN2457"/>
      <c r="BO2457"/>
      <c r="BP2457"/>
      <c r="BQ2457"/>
      <c r="BR2457"/>
      <c r="BS2457"/>
      <c r="BT2457"/>
      <c r="BU2457"/>
      <c r="BV2457"/>
      <c r="BW2457"/>
      <c r="BX2457"/>
      <c r="BY2457"/>
      <c r="BZ2457"/>
      <c r="CA2457"/>
      <c r="CB2457"/>
      <c r="CC2457"/>
      <c r="CD2457"/>
      <c r="CE2457"/>
      <c r="CF2457"/>
      <c r="CG2457"/>
      <c r="CH2457"/>
      <c r="CI2457"/>
      <c r="CJ2457"/>
      <c r="CK2457"/>
      <c r="CL2457"/>
      <c r="CM2457"/>
      <c r="CN2457"/>
      <c r="CO2457"/>
      <c r="CP2457"/>
      <c r="CQ2457"/>
      <c r="CR2457"/>
      <c r="CS2457"/>
      <c r="CT2457"/>
      <c r="CU2457"/>
      <c r="CV2457"/>
      <c r="CW2457"/>
      <c r="CX2457"/>
      <c r="CY2457"/>
      <c r="CZ2457"/>
      <c r="DA2457"/>
      <c r="DB2457"/>
      <c r="DC2457"/>
      <c r="DD2457"/>
      <c r="DE2457"/>
      <c r="DF2457"/>
      <c r="DG2457"/>
      <c r="DH2457"/>
      <c r="DI2457"/>
      <c r="DJ2457"/>
      <c r="DK2457"/>
      <c r="DL2457"/>
      <c r="DM2457"/>
      <c r="DN2457"/>
      <c r="DO2457"/>
      <c r="DP2457"/>
      <c r="DQ2457"/>
      <c r="DR2457"/>
      <c r="DS2457"/>
      <c r="DT2457"/>
      <c r="DU2457"/>
      <c r="DV2457"/>
      <c r="DW2457"/>
      <c r="DX2457"/>
      <c r="DY2457"/>
      <c r="DZ2457"/>
      <c r="EA2457"/>
      <c r="EB2457"/>
      <c r="EC2457"/>
      <c r="ED2457"/>
      <c r="EE2457"/>
      <c r="EF2457"/>
      <c r="EG2457"/>
      <c r="EH2457"/>
      <c r="EI2457"/>
      <c r="EJ2457"/>
      <c r="EK2457"/>
      <c r="EL2457"/>
      <c r="EM2457"/>
      <c r="EN2457"/>
      <c r="EO2457"/>
      <c r="EP2457"/>
      <c r="EQ2457"/>
      <c r="ER2457"/>
      <c r="ES2457"/>
      <c r="ET2457"/>
      <c r="EU2457"/>
      <c r="EV2457"/>
      <c r="EW2457"/>
      <c r="EX2457"/>
      <c r="EY2457"/>
      <c r="EZ2457"/>
      <c r="FA2457"/>
      <c r="FB2457"/>
      <c r="FC2457"/>
      <c r="FD2457"/>
      <c r="FE2457"/>
      <c r="FF2457"/>
      <c r="FG2457"/>
      <c r="FH2457"/>
      <c r="FI2457"/>
      <c r="FJ2457"/>
      <c r="FK2457"/>
      <c r="FL2457"/>
      <c r="FM2457"/>
      <c r="FN2457"/>
      <c r="FO2457"/>
      <c r="FP2457"/>
      <c r="FQ2457"/>
      <c r="FR2457"/>
      <c r="FS2457"/>
      <c r="FT2457"/>
      <c r="FU2457"/>
      <c r="FV2457"/>
      <c r="FW2457"/>
      <c r="FX2457"/>
      <c r="FY2457"/>
      <c r="FZ2457"/>
      <c r="GA2457"/>
      <c r="GB2457"/>
      <c r="GC2457"/>
      <c r="GD2457"/>
      <c r="GE2457"/>
      <c r="GF2457"/>
      <c r="GG2457"/>
      <c r="GH2457"/>
      <c r="GI2457"/>
      <c r="GJ2457"/>
      <c r="GK2457"/>
      <c r="GL2457"/>
      <c r="GM2457"/>
      <c r="GN2457"/>
      <c r="GO2457"/>
      <c r="GP2457"/>
      <c r="GQ2457"/>
      <c r="GR2457"/>
      <c r="GS2457"/>
      <c r="GT2457"/>
      <c r="GU2457"/>
      <c r="GV2457"/>
      <c r="GW2457"/>
      <c r="GX2457"/>
      <c r="GY2457"/>
      <c r="GZ2457"/>
      <c r="HA2457"/>
      <c r="HB2457"/>
      <c r="HC2457"/>
      <c r="HD2457"/>
      <c r="HE2457"/>
      <c r="HF2457"/>
      <c r="HG2457"/>
      <c r="HH2457"/>
      <c r="HI2457"/>
      <c r="HJ2457"/>
      <c r="HK2457"/>
      <c r="HL2457"/>
      <c r="HM2457"/>
      <c r="HN2457"/>
      <c r="HO2457"/>
      <c r="HP2457"/>
      <c r="HQ2457"/>
      <c r="HR2457"/>
      <c r="HS2457"/>
      <c r="HT2457"/>
      <c r="HU2457"/>
      <c r="HV2457"/>
      <c r="HW2457"/>
      <c r="HX2457"/>
      <c r="HY2457"/>
      <c r="HZ2457"/>
      <c r="IA2457"/>
      <c r="IB2457"/>
      <c r="IC2457"/>
      <c r="ID2457"/>
      <c r="IE2457"/>
      <c r="IF2457"/>
      <c r="IG2457"/>
      <c r="IH2457"/>
      <c r="II2457"/>
      <c r="IJ2457"/>
      <c r="IK2457"/>
      <c r="IL2457"/>
      <c r="IM2457"/>
      <c r="IN2457"/>
      <c r="IO2457"/>
      <c r="IP2457"/>
      <c r="IQ2457"/>
      <c r="IR2457"/>
      <c r="IS2457"/>
      <c r="IT2457"/>
      <c r="IU2457"/>
      <c r="IV2457"/>
      <c r="IW2457"/>
      <c r="IX2457"/>
      <c r="IY2457"/>
      <c r="IZ2457"/>
      <c r="JA2457"/>
      <c r="JB2457"/>
      <c r="JC2457"/>
      <c r="JD2457"/>
      <c r="JE2457"/>
      <c r="JF2457"/>
      <c r="JG2457"/>
      <c r="JH2457"/>
      <c r="JI2457"/>
      <c r="JJ2457"/>
      <c r="JK2457"/>
      <c r="JL2457"/>
      <c r="JM2457"/>
      <c r="JN2457"/>
      <c r="JO2457"/>
      <c r="JP2457"/>
      <c r="JQ2457"/>
      <c r="JR2457"/>
      <c r="JS2457"/>
      <c r="JT2457"/>
      <c r="JU2457"/>
      <c r="JV2457"/>
      <c r="JW2457"/>
      <c r="JX2457"/>
      <c r="JY2457"/>
      <c r="JZ2457"/>
      <c r="KA2457"/>
      <c r="KB2457"/>
      <c r="KC2457"/>
      <c r="KD2457"/>
      <c r="KE2457"/>
      <c r="KF2457"/>
      <c r="KG2457"/>
      <c r="KH2457"/>
      <c r="KI2457"/>
      <c r="KJ2457"/>
      <c r="KK2457"/>
      <c r="KL2457"/>
      <c r="KM2457"/>
      <c r="KN2457"/>
      <c r="KO2457"/>
      <c r="KP2457"/>
      <c r="KQ2457"/>
      <c r="KR2457"/>
      <c r="KS2457"/>
      <c r="KT2457"/>
      <c r="KU2457"/>
      <c r="KV2457"/>
      <c r="KW2457"/>
      <c r="KX2457"/>
      <c r="KY2457"/>
      <c r="KZ2457"/>
      <c r="LA2457"/>
      <c r="LB2457"/>
      <c r="LC2457"/>
      <c r="LD2457"/>
      <c r="LE2457"/>
      <c r="LF2457"/>
      <c r="LG2457"/>
      <c r="LH2457"/>
      <c r="LI2457"/>
      <c r="LJ2457"/>
      <c r="LK2457"/>
      <c r="LL2457"/>
      <c r="LM2457"/>
      <c r="LN2457"/>
      <c r="LO2457"/>
      <c r="LP2457"/>
      <c r="LQ2457"/>
      <c r="LR2457"/>
      <c r="LS2457"/>
      <c r="LT2457"/>
      <c r="LU2457"/>
      <c r="LV2457"/>
      <c r="LW2457"/>
      <c r="LX2457"/>
      <c r="LY2457"/>
      <c r="LZ2457"/>
      <c r="MA2457"/>
      <c r="MB2457"/>
      <c r="MC2457"/>
      <c r="MD2457"/>
      <c r="ME2457"/>
      <c r="MF2457"/>
      <c r="MG2457"/>
      <c r="MH2457"/>
      <c r="MI2457"/>
      <c r="MJ2457"/>
      <c r="MK2457"/>
      <c r="ML2457"/>
      <c r="MM2457"/>
      <c r="MN2457"/>
      <c r="MO2457"/>
      <c r="MP2457"/>
      <c r="MQ2457"/>
      <c r="MR2457"/>
      <c r="MS2457"/>
      <c r="MT2457"/>
      <c r="MU2457"/>
      <c r="MV2457"/>
      <c r="MW2457"/>
      <c r="MX2457"/>
      <c r="MY2457"/>
      <c r="MZ2457"/>
      <c r="NA2457"/>
      <c r="NB2457"/>
      <c r="NC2457"/>
      <c r="ND2457"/>
      <c r="NE2457"/>
      <c r="NF2457"/>
      <c r="NG2457"/>
      <c r="NH2457"/>
      <c r="NI2457"/>
      <c r="NJ2457"/>
      <c r="NK2457"/>
      <c r="NL2457"/>
      <c r="NM2457"/>
      <c r="NN2457"/>
      <c r="NO2457"/>
      <c r="NP2457"/>
      <c r="NQ2457"/>
      <c r="NR2457"/>
      <c r="NS2457"/>
      <c r="NT2457"/>
      <c r="NU2457"/>
      <c r="NV2457"/>
      <c r="NW2457"/>
      <c r="NX2457"/>
      <c r="NY2457"/>
      <c r="NZ2457"/>
      <c r="OA2457"/>
      <c r="OB2457"/>
      <c r="OC2457"/>
      <c r="OD2457"/>
      <c r="OE2457"/>
      <c r="OF2457"/>
      <c r="OG2457"/>
      <c r="OH2457"/>
      <c r="OI2457"/>
      <c r="OJ2457"/>
      <c r="OK2457"/>
      <c r="OL2457"/>
      <c r="OM2457"/>
      <c r="ON2457"/>
      <c r="OO2457"/>
      <c r="OP2457"/>
      <c r="OQ2457"/>
      <c r="OR2457"/>
      <c r="OS2457"/>
      <c r="OT2457"/>
      <c r="OU2457"/>
      <c r="OV2457"/>
      <c r="OW2457"/>
      <c r="OX2457"/>
      <c r="OY2457"/>
      <c r="OZ2457"/>
      <c r="PA2457"/>
      <c r="PB2457"/>
      <c r="PC2457"/>
      <c r="PD2457"/>
      <c r="PE2457"/>
      <c r="PF2457"/>
      <c r="PG2457"/>
      <c r="PH2457"/>
      <c r="PI2457"/>
      <c r="PJ2457"/>
      <c r="PK2457"/>
      <c r="PL2457"/>
      <c r="PM2457"/>
      <c r="PN2457"/>
      <c r="PO2457"/>
      <c r="PP2457"/>
      <c r="PQ2457"/>
      <c r="PR2457"/>
      <c r="PS2457"/>
      <c r="PT2457"/>
      <c r="PU2457"/>
      <c r="PV2457"/>
      <c r="PW2457"/>
      <c r="PX2457"/>
      <c r="PY2457"/>
      <c r="PZ2457"/>
      <c r="QA2457"/>
      <c r="QB2457"/>
      <c r="QC2457"/>
      <c r="QD2457"/>
      <c r="QE2457"/>
      <c r="QF2457"/>
      <c r="QG2457"/>
      <c r="QH2457"/>
      <c r="QI2457"/>
      <c r="QJ2457"/>
      <c r="QK2457"/>
      <c r="QL2457"/>
      <c r="QM2457"/>
      <c r="QN2457"/>
      <c r="QO2457"/>
      <c r="QP2457"/>
      <c r="QQ2457"/>
      <c r="QR2457"/>
      <c r="QS2457"/>
      <c r="QT2457"/>
      <c r="QU2457"/>
      <c r="QV2457"/>
      <c r="QW2457"/>
      <c r="QX2457"/>
      <c r="QY2457"/>
      <c r="QZ2457"/>
      <c r="RA2457"/>
      <c r="RB2457"/>
      <c r="RC2457"/>
      <c r="RD2457"/>
      <c r="RE2457"/>
      <c r="RF2457"/>
      <c r="RG2457"/>
      <c r="RH2457"/>
      <c r="RI2457"/>
      <c r="RJ2457"/>
      <c r="RK2457"/>
      <c r="RL2457"/>
      <c r="RM2457"/>
      <c r="RN2457"/>
      <c r="RO2457"/>
      <c r="RP2457"/>
      <c r="RQ2457"/>
      <c r="RR2457"/>
      <c r="RS2457"/>
      <c r="RT2457"/>
      <c r="RU2457"/>
      <c r="RV2457"/>
      <c r="RW2457"/>
      <c r="RX2457"/>
      <c r="RY2457"/>
      <c r="RZ2457"/>
      <c r="SA2457"/>
      <c r="SB2457"/>
      <c r="SC2457"/>
      <c r="SD2457"/>
      <c r="SE2457"/>
      <c r="SF2457"/>
      <c r="SG2457"/>
      <c r="SH2457"/>
      <c r="SI2457"/>
      <c r="SJ2457"/>
      <c r="SK2457"/>
      <c r="SL2457"/>
      <c r="SM2457"/>
      <c r="SN2457"/>
      <c r="SO2457"/>
      <c r="SP2457"/>
      <c r="SQ2457"/>
      <c r="SR2457"/>
      <c r="SS2457"/>
      <c r="ST2457"/>
      <c r="SU2457"/>
      <c r="SV2457"/>
      <c r="SW2457"/>
      <c r="SX2457"/>
      <c r="SY2457"/>
      <c r="SZ2457"/>
      <c r="TA2457"/>
      <c r="TB2457"/>
      <c r="TC2457"/>
      <c r="TD2457"/>
      <c r="TE2457"/>
      <c r="TF2457"/>
      <c r="TG2457"/>
      <c r="TH2457"/>
      <c r="TI2457"/>
      <c r="TJ2457"/>
      <c r="TK2457"/>
      <c r="TL2457"/>
      <c r="TM2457"/>
      <c r="TN2457"/>
      <c r="TO2457"/>
      <c r="TP2457"/>
      <c r="TQ2457"/>
      <c r="TR2457"/>
      <c r="TS2457"/>
      <c r="TT2457"/>
      <c r="TU2457"/>
      <c r="TV2457"/>
      <c r="TW2457"/>
      <c r="TX2457"/>
      <c r="TY2457"/>
      <c r="TZ2457"/>
      <c r="UA2457"/>
      <c r="UB2457"/>
      <c r="UC2457"/>
      <c r="UD2457"/>
      <c r="UE2457"/>
      <c r="UF2457"/>
      <c r="UG2457"/>
      <c r="UH2457"/>
      <c r="UI2457"/>
      <c r="UJ2457"/>
      <c r="UK2457"/>
      <c r="UL2457"/>
      <c r="UM2457"/>
      <c r="UN2457"/>
      <c r="UO2457"/>
      <c r="UP2457"/>
      <c r="UQ2457"/>
      <c r="UR2457"/>
      <c r="US2457"/>
      <c r="UT2457"/>
      <c r="UU2457"/>
      <c r="UV2457"/>
      <c r="UW2457"/>
      <c r="UX2457"/>
      <c r="UY2457"/>
      <c r="UZ2457"/>
      <c r="VA2457"/>
      <c r="VB2457"/>
      <c r="VC2457"/>
      <c r="VD2457"/>
      <c r="VE2457"/>
      <c r="VF2457"/>
      <c r="VG2457"/>
      <c r="VH2457"/>
      <c r="VI2457"/>
      <c r="VJ2457"/>
      <c r="VK2457"/>
      <c r="VL2457"/>
      <c r="VM2457"/>
      <c r="VN2457"/>
      <c r="VO2457"/>
      <c r="VP2457"/>
      <c r="VQ2457"/>
      <c r="VR2457"/>
      <c r="VS2457"/>
      <c r="VT2457"/>
      <c r="VU2457"/>
      <c r="VV2457"/>
      <c r="VW2457"/>
      <c r="VX2457"/>
      <c r="VY2457"/>
      <c r="VZ2457"/>
      <c r="WA2457"/>
      <c r="WB2457"/>
      <c r="WC2457"/>
      <c r="WD2457"/>
      <c r="WE2457"/>
      <c r="WF2457"/>
      <c r="WG2457"/>
      <c r="WH2457"/>
      <c r="WI2457"/>
      <c r="WJ2457"/>
      <c r="WK2457"/>
      <c r="WL2457"/>
      <c r="WM2457"/>
      <c r="WN2457"/>
      <c r="WO2457"/>
      <c r="WP2457"/>
      <c r="WQ2457"/>
      <c r="WR2457"/>
      <c r="WS2457"/>
      <c r="WT2457"/>
      <c r="WU2457"/>
      <c r="WV2457"/>
      <c r="WW2457"/>
      <c r="WX2457"/>
      <c r="WY2457"/>
      <c r="WZ2457"/>
      <c r="XA2457"/>
      <c r="XB2457"/>
      <c r="XC2457"/>
      <c r="XD2457"/>
      <c r="XE2457"/>
      <c r="XF2457"/>
      <c r="XG2457"/>
      <c r="XH2457"/>
      <c r="XI2457"/>
      <c r="XJ2457"/>
      <c r="XK2457"/>
      <c r="XL2457"/>
      <c r="XM2457"/>
      <c r="XN2457"/>
      <c r="XO2457"/>
      <c r="XP2457"/>
      <c r="XQ2457"/>
      <c r="XR2457"/>
      <c r="XS2457"/>
      <c r="XT2457"/>
      <c r="XU2457"/>
      <c r="XV2457"/>
      <c r="XW2457"/>
      <c r="XX2457"/>
      <c r="XY2457"/>
      <c r="XZ2457"/>
      <c r="YA2457"/>
      <c r="YB2457"/>
      <c r="YC2457"/>
      <c r="YD2457"/>
      <c r="YE2457"/>
      <c r="YF2457"/>
      <c r="YG2457"/>
      <c r="YH2457"/>
      <c r="YI2457"/>
      <c r="YJ2457"/>
      <c r="YK2457"/>
      <c r="YL2457"/>
      <c r="YM2457"/>
      <c r="YN2457"/>
      <c r="YO2457"/>
      <c r="YP2457"/>
      <c r="YQ2457"/>
      <c r="YR2457"/>
      <c r="YS2457"/>
      <c r="YT2457"/>
      <c r="YU2457"/>
      <c r="YV2457"/>
      <c r="YW2457"/>
      <c r="YX2457"/>
      <c r="YY2457"/>
      <c r="YZ2457"/>
      <c r="ZA2457"/>
      <c r="ZB2457"/>
      <c r="ZC2457"/>
      <c r="ZD2457"/>
      <c r="ZE2457"/>
      <c r="ZF2457"/>
      <c r="ZG2457"/>
      <c r="ZH2457"/>
      <c r="ZI2457"/>
      <c r="ZJ2457"/>
      <c r="ZK2457"/>
      <c r="ZL2457"/>
      <c r="ZM2457"/>
      <c r="ZN2457"/>
      <c r="ZO2457"/>
      <c r="ZP2457"/>
      <c r="ZQ2457"/>
      <c r="ZR2457"/>
      <c r="ZS2457"/>
      <c r="ZT2457"/>
      <c r="ZU2457"/>
      <c r="ZV2457"/>
      <c r="ZW2457"/>
      <c r="ZX2457"/>
      <c r="ZY2457"/>
      <c r="ZZ2457"/>
      <c r="AAA2457"/>
      <c r="AAB2457"/>
      <c r="AAC2457"/>
      <c r="AAD2457"/>
      <c r="AAE2457"/>
      <c r="AAF2457"/>
      <c r="AAG2457"/>
      <c r="AAH2457"/>
      <c r="AAI2457"/>
      <c r="AAJ2457"/>
      <c r="AAK2457"/>
      <c r="AAL2457"/>
      <c r="AAM2457"/>
      <c r="AAN2457"/>
      <c r="AAO2457"/>
      <c r="AAP2457"/>
      <c r="AAQ2457"/>
      <c r="AAR2457"/>
      <c r="AAS2457"/>
      <c r="AAT2457"/>
      <c r="AAU2457"/>
      <c r="AAV2457"/>
      <c r="AAW2457"/>
      <c r="AAX2457"/>
      <c r="AAY2457"/>
      <c r="AAZ2457"/>
      <c r="ABA2457"/>
      <c r="ABB2457"/>
      <c r="ABC2457"/>
      <c r="ABD2457"/>
      <c r="ABE2457"/>
      <c r="ABF2457"/>
      <c r="ABG2457"/>
      <c r="ABH2457"/>
      <c r="ABI2457"/>
      <c r="ABJ2457"/>
      <c r="ABK2457"/>
      <c r="ABL2457"/>
      <c r="ABM2457"/>
      <c r="ABN2457"/>
      <c r="ABO2457"/>
      <c r="ABP2457"/>
      <c r="ABQ2457"/>
      <c r="ABR2457"/>
      <c r="ABS2457"/>
      <c r="ABT2457"/>
      <c r="ABU2457"/>
      <c r="ABV2457"/>
      <c r="ABW2457"/>
      <c r="ABX2457"/>
      <c r="ABY2457"/>
      <c r="ABZ2457"/>
      <c r="ACA2457"/>
      <c r="ACB2457"/>
      <c r="ACC2457"/>
      <c r="ACD2457"/>
      <c r="ACE2457"/>
      <c r="ACF2457"/>
      <c r="ACG2457"/>
      <c r="ACH2457"/>
      <c r="ACI2457"/>
      <c r="ACJ2457"/>
      <c r="ACK2457"/>
      <c r="ACL2457"/>
      <c r="ACM2457"/>
      <c r="ACN2457"/>
      <c r="ACO2457"/>
      <c r="ACP2457"/>
      <c r="ACQ2457"/>
      <c r="ACR2457"/>
      <c r="ACS2457"/>
      <c r="ACT2457"/>
      <c r="ACU2457"/>
      <c r="ACV2457"/>
      <c r="ACW2457"/>
      <c r="ACX2457"/>
      <c r="ACY2457"/>
      <c r="ACZ2457"/>
      <c r="ADA2457"/>
      <c r="ADB2457"/>
      <c r="ADC2457"/>
      <c r="ADD2457"/>
      <c r="ADE2457"/>
      <c r="ADF2457"/>
      <c r="ADG2457"/>
      <c r="ADH2457"/>
      <c r="ADI2457"/>
      <c r="ADJ2457"/>
      <c r="ADK2457"/>
      <c r="ADL2457"/>
      <c r="ADM2457"/>
      <c r="ADN2457"/>
      <c r="ADO2457"/>
      <c r="ADP2457"/>
      <c r="ADQ2457"/>
      <c r="ADR2457"/>
      <c r="ADS2457"/>
      <c r="ADT2457"/>
      <c r="ADU2457"/>
      <c r="ADV2457"/>
      <c r="ADW2457"/>
      <c r="ADX2457"/>
      <c r="ADY2457"/>
      <c r="ADZ2457"/>
      <c r="AEA2457"/>
      <c r="AEB2457"/>
      <c r="AEC2457"/>
      <c r="AED2457"/>
      <c r="AEE2457"/>
      <c r="AEF2457"/>
      <c r="AEG2457"/>
      <c r="AEH2457"/>
      <c r="AEI2457"/>
      <c r="AEJ2457"/>
      <c r="AEK2457"/>
      <c r="AEL2457"/>
      <c r="AEM2457"/>
      <c r="AEN2457"/>
      <c r="AEO2457"/>
      <c r="AEP2457"/>
      <c r="AEQ2457"/>
      <c r="AER2457"/>
      <c r="AES2457"/>
      <c r="AET2457"/>
      <c r="AEU2457"/>
      <c r="AEV2457"/>
      <c r="AEW2457"/>
      <c r="AEX2457"/>
      <c r="AEY2457"/>
      <c r="AEZ2457"/>
      <c r="AFA2457"/>
      <c r="AFB2457"/>
      <c r="AFC2457"/>
      <c r="AFD2457"/>
      <c r="AFE2457"/>
      <c r="AFF2457"/>
      <c r="AFG2457"/>
      <c r="AFH2457"/>
      <c r="AFI2457"/>
      <c r="AFJ2457"/>
      <c r="AFK2457"/>
      <c r="AFL2457"/>
      <c r="AFM2457"/>
      <c r="AFN2457"/>
      <c r="AFO2457"/>
      <c r="AFP2457"/>
      <c r="AFQ2457"/>
      <c r="AFR2457"/>
      <c r="AFS2457"/>
      <c r="AFT2457"/>
      <c r="AFU2457"/>
      <c r="AFV2457"/>
      <c r="AFW2457"/>
      <c r="AFX2457"/>
      <c r="AFY2457"/>
      <c r="AFZ2457"/>
      <c r="AGA2457"/>
      <c r="AGB2457"/>
      <c r="AGC2457"/>
      <c r="AGD2457"/>
      <c r="AGE2457"/>
      <c r="AGF2457"/>
      <c r="AGG2457"/>
      <c r="AGH2457"/>
      <c r="AGI2457"/>
      <c r="AGJ2457"/>
      <c r="AGK2457"/>
      <c r="AGL2457"/>
      <c r="AGM2457"/>
      <c r="AGN2457"/>
      <c r="AGO2457"/>
      <c r="AGP2457"/>
      <c r="AGQ2457"/>
      <c r="AGR2457"/>
      <c r="AGS2457"/>
      <c r="AGT2457"/>
      <c r="AGU2457"/>
      <c r="AGV2457"/>
      <c r="AGW2457"/>
      <c r="AGX2457"/>
      <c r="AGY2457"/>
      <c r="AGZ2457"/>
      <c r="AHA2457"/>
      <c r="AHB2457"/>
      <c r="AHC2457"/>
      <c r="AHD2457"/>
      <c r="AHE2457"/>
      <c r="AHF2457"/>
      <c r="AHG2457"/>
      <c r="AHH2457"/>
      <c r="AHI2457"/>
      <c r="AHJ2457"/>
      <c r="AHK2457"/>
      <c r="AHL2457"/>
      <c r="AHM2457"/>
      <c r="AHN2457"/>
      <c r="AHO2457"/>
      <c r="AHP2457"/>
      <c r="AHQ2457"/>
      <c r="AHR2457"/>
      <c r="AHS2457"/>
      <c r="AHT2457"/>
      <c r="AHU2457"/>
      <c r="AHV2457"/>
      <c r="AHW2457"/>
      <c r="AHX2457"/>
      <c r="AHY2457"/>
      <c r="AHZ2457"/>
      <c r="AIA2457"/>
      <c r="AIB2457"/>
      <c r="AIC2457"/>
      <c r="AID2457"/>
      <c r="AIE2457"/>
      <c r="AIF2457"/>
      <c r="AIG2457"/>
      <c r="AIH2457"/>
      <c r="AII2457"/>
      <c r="AIJ2457"/>
      <c r="AIK2457"/>
      <c r="AIL2457"/>
      <c r="AIM2457"/>
      <c r="AIN2457"/>
      <c r="AIO2457"/>
      <c r="AIP2457"/>
      <c r="AIQ2457"/>
      <c r="AIR2457"/>
      <c r="AIS2457"/>
      <c r="AIT2457"/>
      <c r="AIU2457"/>
      <c r="AIV2457"/>
      <c r="AIW2457"/>
      <c r="AIX2457"/>
      <c r="AIY2457"/>
      <c r="AIZ2457"/>
      <c r="AJA2457"/>
      <c r="AJB2457"/>
      <c r="AJC2457"/>
      <c r="AJD2457"/>
      <c r="AJE2457"/>
      <c r="AJF2457"/>
      <c r="AJG2457"/>
      <c r="AJH2457"/>
      <c r="AJI2457"/>
      <c r="AJJ2457"/>
      <c r="AJK2457"/>
      <c r="AJL2457"/>
      <c r="AJM2457"/>
      <c r="AJN2457"/>
      <c r="AJO2457"/>
      <c r="AJP2457"/>
      <c r="AJQ2457"/>
      <c r="AJR2457"/>
      <c r="AJS2457"/>
      <c r="AJT2457"/>
      <c r="AJU2457"/>
      <c r="AJV2457"/>
      <c r="AJW2457"/>
      <c r="AJX2457"/>
      <c r="AJY2457"/>
      <c r="AJZ2457"/>
      <c r="AKA2457"/>
      <c r="AKB2457"/>
      <c r="AKC2457"/>
      <c r="AKD2457"/>
      <c r="AKE2457"/>
      <c r="AKF2457"/>
      <c r="AKG2457"/>
      <c r="AKH2457"/>
      <c r="AKI2457"/>
      <c r="AKJ2457"/>
      <c r="AKK2457"/>
      <c r="AKL2457"/>
      <c r="AKM2457"/>
      <c r="AKN2457"/>
      <c r="AKO2457"/>
      <c r="AKP2457"/>
      <c r="AKQ2457"/>
      <c r="AKR2457"/>
      <c r="AKS2457"/>
      <c r="AKT2457"/>
      <c r="AKU2457"/>
      <c r="AKV2457"/>
      <c r="AKW2457"/>
      <c r="AKX2457"/>
      <c r="AKY2457"/>
      <c r="AKZ2457"/>
      <c r="ALA2457"/>
      <c r="ALB2457"/>
      <c r="ALC2457"/>
      <c r="ALD2457"/>
      <c r="ALE2457"/>
      <c r="ALF2457"/>
      <c r="ALG2457"/>
      <c r="ALH2457"/>
      <c r="ALI2457"/>
      <c r="ALJ2457"/>
      <c r="ALK2457"/>
      <c r="ALL2457"/>
      <c r="ALM2457"/>
      <c r="ALN2457"/>
      <c r="ALO2457"/>
      <c r="ALP2457"/>
      <c r="ALQ2457"/>
      <c r="ALR2457"/>
      <c r="ALS2457"/>
      <c r="ALT2457"/>
      <c r="ALU2457"/>
      <c r="ALV2457"/>
      <c r="ALW2457"/>
      <c r="ALX2457"/>
      <c r="ALY2457"/>
      <c r="ALZ2457"/>
      <c r="AMA2457"/>
      <c r="AMB2457"/>
      <c r="AMC2457"/>
      <c r="AMD2457"/>
      <c r="AME2457"/>
      <c r="AMF2457"/>
      <c r="AMG2457"/>
      <c r="AMH2457"/>
      <c r="AMI2457"/>
      <c r="AMJ2457"/>
    </row>
    <row r="2458" spans="1:1024" s="36" customFormat="1" ht="15.75" x14ac:dyDescent="0.25">
      <c r="A2458" s="3"/>
      <c r="B2458" s="6"/>
      <c r="C2458" s="6"/>
      <c r="D2458" s="6"/>
      <c r="E2458" s="6"/>
      <c r="F2458" s="3"/>
      <c r="G2458" s="15"/>
      <c r="H2458"/>
      <c r="I2458"/>
      <c r="J2458"/>
      <c r="K2458"/>
      <c r="L2458"/>
      <c r="M2458"/>
      <c r="N2458"/>
      <c r="O2458"/>
      <c r="P2458"/>
      <c r="Q2458"/>
      <c r="R2458"/>
      <c r="S2458"/>
      <c r="T2458"/>
      <c r="U2458"/>
      <c r="V2458"/>
      <c r="W2458"/>
      <c r="X2458"/>
      <c r="Y2458"/>
      <c r="Z2458"/>
      <c r="AA2458"/>
      <c r="AB2458"/>
      <c r="AC2458"/>
      <c r="AD2458"/>
      <c r="AE2458"/>
      <c r="AF2458"/>
      <c r="AG2458"/>
      <c r="AH2458"/>
      <c r="AI2458"/>
      <c r="AJ2458"/>
      <c r="AK2458"/>
      <c r="AL2458"/>
      <c r="AM2458"/>
      <c r="AN2458"/>
      <c r="AO2458"/>
      <c r="AP2458"/>
      <c r="AQ2458"/>
      <c r="AR2458"/>
      <c r="AS2458"/>
      <c r="AT2458"/>
      <c r="AU2458"/>
      <c r="AV2458"/>
      <c r="AW2458"/>
      <c r="AX2458"/>
      <c r="AY2458"/>
      <c r="AZ2458"/>
      <c r="BA2458"/>
      <c r="BB2458"/>
      <c r="BC2458"/>
      <c r="BD2458"/>
      <c r="BE2458"/>
      <c r="BF2458"/>
      <c r="BG2458"/>
      <c r="BH2458"/>
      <c r="BI2458"/>
      <c r="BJ2458"/>
      <c r="BK2458"/>
      <c r="BL2458"/>
      <c r="BM2458"/>
      <c r="BN2458"/>
      <c r="BO2458"/>
      <c r="BP2458"/>
      <c r="BQ2458"/>
      <c r="BR2458"/>
      <c r="BS2458"/>
      <c r="BT2458"/>
      <c r="BU2458"/>
      <c r="BV2458"/>
      <c r="BW2458"/>
      <c r="BX2458"/>
      <c r="BY2458"/>
      <c r="BZ2458"/>
      <c r="CA2458"/>
      <c r="CB2458"/>
      <c r="CC2458"/>
      <c r="CD2458"/>
      <c r="CE2458"/>
      <c r="CF2458"/>
      <c r="CG2458"/>
      <c r="CH2458"/>
      <c r="CI2458"/>
      <c r="CJ2458"/>
      <c r="CK2458"/>
      <c r="CL2458"/>
      <c r="CM2458"/>
      <c r="CN2458"/>
      <c r="CO2458"/>
      <c r="CP2458"/>
      <c r="CQ2458"/>
      <c r="CR2458"/>
      <c r="CS2458"/>
      <c r="CT2458"/>
      <c r="CU2458"/>
      <c r="CV2458"/>
      <c r="CW2458"/>
      <c r="CX2458"/>
      <c r="CY2458"/>
      <c r="CZ2458"/>
      <c r="DA2458"/>
      <c r="DB2458"/>
      <c r="DC2458"/>
      <c r="DD2458"/>
      <c r="DE2458"/>
      <c r="DF2458"/>
      <c r="DG2458"/>
      <c r="DH2458"/>
      <c r="DI2458"/>
      <c r="DJ2458"/>
      <c r="DK2458"/>
      <c r="DL2458"/>
      <c r="DM2458"/>
      <c r="DN2458"/>
      <c r="DO2458"/>
      <c r="DP2458"/>
      <c r="DQ2458"/>
      <c r="DR2458"/>
      <c r="DS2458"/>
      <c r="DT2458"/>
      <c r="DU2458"/>
      <c r="DV2458"/>
      <c r="DW2458"/>
      <c r="DX2458"/>
      <c r="DY2458"/>
      <c r="DZ2458"/>
      <c r="EA2458"/>
      <c r="EB2458"/>
      <c r="EC2458"/>
      <c r="ED2458"/>
      <c r="EE2458"/>
      <c r="EF2458"/>
      <c r="EG2458"/>
      <c r="EH2458"/>
      <c r="EI2458"/>
      <c r="EJ2458"/>
      <c r="EK2458"/>
      <c r="EL2458"/>
      <c r="EM2458"/>
      <c r="EN2458"/>
      <c r="EO2458"/>
      <c r="EP2458"/>
      <c r="EQ2458"/>
      <c r="ER2458"/>
      <c r="ES2458"/>
      <c r="ET2458"/>
      <c r="EU2458"/>
      <c r="EV2458"/>
      <c r="EW2458"/>
      <c r="EX2458"/>
      <c r="EY2458"/>
      <c r="EZ2458"/>
      <c r="FA2458"/>
      <c r="FB2458"/>
      <c r="FC2458"/>
      <c r="FD2458"/>
      <c r="FE2458"/>
      <c r="FF2458"/>
      <c r="FG2458"/>
      <c r="FH2458"/>
      <c r="FI2458"/>
      <c r="FJ2458"/>
      <c r="FK2458"/>
      <c r="FL2458"/>
      <c r="FM2458"/>
      <c r="FN2458"/>
      <c r="FO2458"/>
      <c r="FP2458"/>
      <c r="FQ2458"/>
      <c r="FR2458"/>
      <c r="FS2458"/>
      <c r="FT2458"/>
      <c r="FU2458"/>
      <c r="FV2458"/>
      <c r="FW2458"/>
      <c r="FX2458"/>
      <c r="FY2458"/>
      <c r="FZ2458"/>
      <c r="GA2458"/>
      <c r="GB2458"/>
      <c r="GC2458"/>
      <c r="GD2458"/>
      <c r="GE2458"/>
      <c r="GF2458"/>
      <c r="GG2458"/>
      <c r="GH2458"/>
      <c r="GI2458"/>
      <c r="GJ2458"/>
      <c r="GK2458"/>
      <c r="GL2458"/>
      <c r="GM2458"/>
      <c r="GN2458"/>
      <c r="GO2458"/>
      <c r="GP2458"/>
      <c r="GQ2458"/>
      <c r="GR2458"/>
      <c r="GS2458"/>
      <c r="GT2458"/>
      <c r="GU2458"/>
      <c r="GV2458"/>
      <c r="GW2458"/>
      <c r="GX2458"/>
      <c r="GY2458"/>
      <c r="GZ2458"/>
      <c r="HA2458"/>
      <c r="HB2458"/>
      <c r="HC2458"/>
      <c r="HD2458"/>
      <c r="HE2458"/>
      <c r="HF2458"/>
      <c r="HG2458"/>
      <c r="HH2458"/>
      <c r="HI2458"/>
      <c r="HJ2458"/>
      <c r="HK2458"/>
      <c r="HL2458"/>
      <c r="HM2458"/>
      <c r="HN2458"/>
      <c r="HO2458"/>
      <c r="HP2458"/>
      <c r="HQ2458"/>
      <c r="HR2458"/>
      <c r="HS2458"/>
      <c r="HT2458"/>
      <c r="HU2458"/>
      <c r="HV2458"/>
      <c r="HW2458"/>
      <c r="HX2458"/>
      <c r="HY2458"/>
      <c r="HZ2458"/>
      <c r="IA2458"/>
      <c r="IB2458"/>
      <c r="IC2458"/>
      <c r="ID2458"/>
      <c r="IE2458"/>
      <c r="IF2458"/>
      <c r="IG2458"/>
      <c r="IH2458"/>
      <c r="II2458"/>
      <c r="IJ2458"/>
      <c r="IK2458"/>
      <c r="IL2458"/>
      <c r="IM2458"/>
      <c r="IN2458"/>
      <c r="IO2458"/>
      <c r="IP2458"/>
      <c r="IQ2458"/>
      <c r="IR2458"/>
      <c r="IS2458"/>
      <c r="IT2458"/>
      <c r="IU2458"/>
      <c r="IV2458"/>
      <c r="IW2458"/>
      <c r="IX2458"/>
      <c r="IY2458"/>
      <c r="IZ2458"/>
      <c r="JA2458"/>
      <c r="JB2458"/>
      <c r="JC2458"/>
      <c r="JD2458"/>
      <c r="JE2458"/>
      <c r="JF2458"/>
      <c r="JG2458"/>
      <c r="JH2458"/>
      <c r="JI2458"/>
      <c r="JJ2458"/>
      <c r="JK2458"/>
      <c r="JL2458"/>
      <c r="JM2458"/>
      <c r="JN2458"/>
      <c r="JO2458"/>
      <c r="JP2458"/>
      <c r="JQ2458"/>
      <c r="JR2458"/>
      <c r="JS2458"/>
      <c r="JT2458"/>
      <c r="JU2458"/>
      <c r="JV2458"/>
      <c r="JW2458"/>
      <c r="JX2458"/>
      <c r="JY2458"/>
      <c r="JZ2458"/>
      <c r="KA2458"/>
      <c r="KB2458"/>
      <c r="KC2458"/>
      <c r="KD2458"/>
      <c r="KE2458"/>
      <c r="KF2458"/>
      <c r="KG2458"/>
      <c r="KH2458"/>
      <c r="KI2458"/>
      <c r="KJ2458"/>
      <c r="KK2458"/>
      <c r="KL2458"/>
      <c r="KM2458"/>
      <c r="KN2458"/>
      <c r="KO2458"/>
      <c r="KP2458"/>
      <c r="KQ2458"/>
      <c r="KR2458"/>
      <c r="KS2458"/>
      <c r="KT2458"/>
      <c r="KU2458"/>
      <c r="KV2458"/>
      <c r="KW2458"/>
      <c r="KX2458"/>
      <c r="KY2458"/>
      <c r="KZ2458"/>
      <c r="LA2458"/>
      <c r="LB2458"/>
      <c r="LC2458"/>
      <c r="LD2458"/>
      <c r="LE2458"/>
      <c r="LF2458"/>
      <c r="LG2458"/>
      <c r="LH2458"/>
      <c r="LI2458"/>
      <c r="LJ2458"/>
      <c r="LK2458"/>
      <c r="LL2458"/>
      <c r="LM2458"/>
      <c r="LN2458"/>
      <c r="LO2458"/>
      <c r="LP2458"/>
      <c r="LQ2458"/>
      <c r="LR2458"/>
      <c r="LS2458"/>
      <c r="LT2458"/>
      <c r="LU2458"/>
      <c r="LV2458"/>
      <c r="LW2458"/>
      <c r="LX2458"/>
      <c r="LY2458"/>
      <c r="LZ2458"/>
      <c r="MA2458"/>
      <c r="MB2458"/>
      <c r="MC2458"/>
      <c r="MD2458"/>
      <c r="ME2458"/>
      <c r="MF2458"/>
      <c r="MG2458"/>
      <c r="MH2458"/>
      <c r="MI2458"/>
      <c r="MJ2458"/>
      <c r="MK2458"/>
      <c r="ML2458"/>
      <c r="MM2458"/>
      <c r="MN2458"/>
      <c r="MO2458"/>
      <c r="MP2458"/>
      <c r="MQ2458"/>
      <c r="MR2458"/>
      <c r="MS2458"/>
      <c r="MT2458"/>
      <c r="MU2458"/>
      <c r="MV2458"/>
      <c r="MW2458"/>
      <c r="MX2458"/>
      <c r="MY2458"/>
      <c r="MZ2458"/>
      <c r="NA2458"/>
      <c r="NB2458"/>
      <c r="NC2458"/>
      <c r="ND2458"/>
      <c r="NE2458"/>
      <c r="NF2458"/>
      <c r="NG2458"/>
      <c r="NH2458"/>
      <c r="NI2458"/>
      <c r="NJ2458"/>
      <c r="NK2458"/>
      <c r="NL2458"/>
      <c r="NM2458"/>
      <c r="NN2458"/>
      <c r="NO2458"/>
      <c r="NP2458"/>
      <c r="NQ2458"/>
      <c r="NR2458"/>
      <c r="NS2458"/>
      <c r="NT2458"/>
      <c r="NU2458"/>
      <c r="NV2458"/>
      <c r="NW2458"/>
      <c r="NX2458"/>
      <c r="NY2458"/>
      <c r="NZ2458"/>
      <c r="OA2458"/>
      <c r="OB2458"/>
      <c r="OC2458"/>
      <c r="OD2458"/>
      <c r="OE2458"/>
      <c r="OF2458"/>
      <c r="OG2458"/>
      <c r="OH2458"/>
      <c r="OI2458"/>
      <c r="OJ2458"/>
      <c r="OK2458"/>
      <c r="OL2458"/>
      <c r="OM2458"/>
      <c r="ON2458"/>
      <c r="OO2458"/>
      <c r="OP2458"/>
      <c r="OQ2458"/>
      <c r="OR2458"/>
      <c r="OS2458"/>
      <c r="OT2458"/>
      <c r="OU2458"/>
      <c r="OV2458"/>
      <c r="OW2458"/>
      <c r="OX2458"/>
      <c r="OY2458"/>
      <c r="OZ2458"/>
      <c r="PA2458"/>
      <c r="PB2458"/>
      <c r="PC2458"/>
      <c r="PD2458"/>
      <c r="PE2458"/>
      <c r="PF2458"/>
      <c r="PG2458"/>
      <c r="PH2458"/>
      <c r="PI2458"/>
      <c r="PJ2458"/>
      <c r="PK2458"/>
      <c r="PL2458"/>
      <c r="PM2458"/>
      <c r="PN2458"/>
      <c r="PO2458"/>
      <c r="PP2458"/>
      <c r="PQ2458"/>
      <c r="PR2458"/>
      <c r="PS2458"/>
      <c r="PT2458"/>
      <c r="PU2458"/>
      <c r="PV2458"/>
      <c r="PW2458"/>
      <c r="PX2458"/>
      <c r="PY2458"/>
      <c r="PZ2458"/>
      <c r="QA2458"/>
      <c r="QB2458"/>
      <c r="QC2458"/>
      <c r="QD2458"/>
      <c r="QE2458"/>
      <c r="QF2458"/>
      <c r="QG2458"/>
      <c r="QH2458"/>
      <c r="QI2458"/>
      <c r="QJ2458"/>
      <c r="QK2458"/>
      <c r="QL2458"/>
      <c r="QM2458"/>
      <c r="QN2458"/>
      <c r="QO2458"/>
      <c r="QP2458"/>
      <c r="QQ2458"/>
      <c r="QR2458"/>
      <c r="QS2458"/>
      <c r="QT2458"/>
      <c r="QU2458"/>
      <c r="QV2458"/>
      <c r="QW2458"/>
      <c r="QX2458"/>
      <c r="QY2458"/>
      <c r="QZ2458"/>
      <c r="RA2458"/>
      <c r="RB2458"/>
      <c r="RC2458"/>
      <c r="RD2458"/>
      <c r="RE2458"/>
      <c r="RF2458"/>
      <c r="RG2458"/>
      <c r="RH2458"/>
      <c r="RI2458"/>
      <c r="RJ2458"/>
      <c r="RK2458"/>
      <c r="RL2458"/>
      <c r="RM2458"/>
      <c r="RN2458"/>
      <c r="RO2458"/>
      <c r="RP2458"/>
      <c r="RQ2458"/>
      <c r="RR2458"/>
      <c r="RS2458"/>
      <c r="RT2458"/>
      <c r="RU2458"/>
      <c r="RV2458"/>
      <c r="RW2458"/>
      <c r="RX2458"/>
      <c r="RY2458"/>
      <c r="RZ2458"/>
      <c r="SA2458"/>
      <c r="SB2458"/>
      <c r="SC2458"/>
      <c r="SD2458"/>
      <c r="SE2458"/>
      <c r="SF2458"/>
      <c r="SG2458"/>
      <c r="SH2458"/>
      <c r="SI2458"/>
      <c r="SJ2458"/>
      <c r="SK2458"/>
      <c r="SL2458"/>
      <c r="SM2458"/>
      <c r="SN2458"/>
      <c r="SO2458"/>
      <c r="SP2458"/>
      <c r="SQ2458"/>
      <c r="SR2458"/>
      <c r="SS2458"/>
      <c r="ST2458"/>
      <c r="SU2458"/>
      <c r="SV2458"/>
      <c r="SW2458"/>
      <c r="SX2458"/>
      <c r="SY2458"/>
      <c r="SZ2458"/>
      <c r="TA2458"/>
      <c r="TB2458"/>
      <c r="TC2458"/>
      <c r="TD2458"/>
      <c r="TE2458"/>
      <c r="TF2458"/>
      <c r="TG2458"/>
      <c r="TH2458"/>
      <c r="TI2458"/>
      <c r="TJ2458"/>
      <c r="TK2458"/>
      <c r="TL2458"/>
      <c r="TM2458"/>
      <c r="TN2458"/>
      <c r="TO2458"/>
      <c r="TP2458"/>
      <c r="TQ2458"/>
      <c r="TR2458"/>
      <c r="TS2458"/>
      <c r="TT2458"/>
      <c r="TU2458"/>
      <c r="TV2458"/>
      <c r="TW2458"/>
      <c r="TX2458"/>
      <c r="TY2458"/>
      <c r="TZ2458"/>
      <c r="UA2458"/>
      <c r="UB2458"/>
      <c r="UC2458"/>
      <c r="UD2458"/>
      <c r="UE2458"/>
      <c r="UF2458"/>
      <c r="UG2458"/>
      <c r="UH2458"/>
      <c r="UI2458"/>
      <c r="UJ2458"/>
      <c r="UK2458"/>
      <c r="UL2458"/>
      <c r="UM2458"/>
      <c r="UN2458"/>
      <c r="UO2458"/>
      <c r="UP2458"/>
      <c r="UQ2458"/>
      <c r="UR2458"/>
      <c r="US2458"/>
      <c r="UT2458"/>
      <c r="UU2458"/>
      <c r="UV2458"/>
      <c r="UW2458"/>
      <c r="UX2458"/>
      <c r="UY2458"/>
      <c r="UZ2458"/>
      <c r="VA2458"/>
      <c r="VB2458"/>
      <c r="VC2458"/>
      <c r="VD2458"/>
      <c r="VE2458"/>
      <c r="VF2458"/>
      <c r="VG2458"/>
      <c r="VH2458"/>
      <c r="VI2458"/>
      <c r="VJ2458"/>
      <c r="VK2458"/>
      <c r="VL2458"/>
      <c r="VM2458"/>
      <c r="VN2458"/>
      <c r="VO2458"/>
      <c r="VP2458"/>
      <c r="VQ2458"/>
      <c r="VR2458"/>
      <c r="VS2458"/>
      <c r="VT2458"/>
      <c r="VU2458"/>
      <c r="VV2458"/>
      <c r="VW2458"/>
      <c r="VX2458"/>
      <c r="VY2458"/>
      <c r="VZ2458"/>
      <c r="WA2458"/>
      <c r="WB2458"/>
      <c r="WC2458"/>
      <c r="WD2458"/>
      <c r="WE2458"/>
      <c r="WF2458"/>
      <c r="WG2458"/>
      <c r="WH2458"/>
      <c r="WI2458"/>
      <c r="WJ2458"/>
      <c r="WK2458"/>
      <c r="WL2458"/>
      <c r="WM2458"/>
      <c r="WN2458"/>
      <c r="WO2458"/>
      <c r="WP2458"/>
      <c r="WQ2458"/>
      <c r="WR2458"/>
      <c r="WS2458"/>
      <c r="WT2458"/>
      <c r="WU2458"/>
      <c r="WV2458"/>
      <c r="WW2458"/>
      <c r="WX2458"/>
      <c r="WY2458"/>
      <c r="WZ2458"/>
      <c r="XA2458"/>
      <c r="XB2458"/>
      <c r="XC2458"/>
      <c r="XD2458"/>
      <c r="XE2458"/>
      <c r="XF2458"/>
      <c r="XG2458"/>
      <c r="XH2458"/>
      <c r="XI2458"/>
      <c r="XJ2458"/>
      <c r="XK2458"/>
      <c r="XL2458"/>
      <c r="XM2458"/>
      <c r="XN2458"/>
      <c r="XO2458"/>
      <c r="XP2458"/>
      <c r="XQ2458"/>
      <c r="XR2458"/>
      <c r="XS2458"/>
      <c r="XT2458"/>
      <c r="XU2458"/>
      <c r="XV2458"/>
      <c r="XW2458"/>
      <c r="XX2458"/>
      <c r="XY2458"/>
      <c r="XZ2458"/>
      <c r="YA2458"/>
      <c r="YB2458"/>
      <c r="YC2458"/>
      <c r="YD2458"/>
      <c r="YE2458"/>
      <c r="YF2458"/>
      <c r="YG2458"/>
      <c r="YH2458"/>
      <c r="YI2458"/>
      <c r="YJ2458"/>
      <c r="YK2458"/>
      <c r="YL2458"/>
      <c r="YM2458"/>
      <c r="YN2458"/>
      <c r="YO2458"/>
      <c r="YP2458"/>
      <c r="YQ2458"/>
      <c r="YR2458"/>
      <c r="YS2458"/>
      <c r="YT2458"/>
      <c r="YU2458"/>
      <c r="YV2458"/>
      <c r="YW2458"/>
      <c r="YX2458"/>
      <c r="YY2458"/>
      <c r="YZ2458"/>
      <c r="ZA2458"/>
      <c r="ZB2458"/>
      <c r="ZC2458"/>
      <c r="ZD2458"/>
      <c r="ZE2458"/>
      <c r="ZF2458"/>
      <c r="ZG2458"/>
      <c r="ZH2458"/>
      <c r="ZI2458"/>
      <c r="ZJ2458"/>
      <c r="ZK2458"/>
      <c r="ZL2458"/>
      <c r="ZM2458"/>
      <c r="ZN2458"/>
      <c r="ZO2458"/>
      <c r="ZP2458"/>
      <c r="ZQ2458"/>
      <c r="ZR2458"/>
      <c r="ZS2458"/>
      <c r="ZT2458"/>
      <c r="ZU2458"/>
      <c r="ZV2458"/>
      <c r="ZW2458"/>
      <c r="ZX2458"/>
      <c r="ZY2458"/>
      <c r="ZZ2458"/>
      <c r="AAA2458"/>
      <c r="AAB2458"/>
      <c r="AAC2458"/>
      <c r="AAD2458"/>
      <c r="AAE2458"/>
      <c r="AAF2458"/>
      <c r="AAG2458"/>
      <c r="AAH2458"/>
      <c r="AAI2458"/>
      <c r="AAJ2458"/>
      <c r="AAK2458"/>
      <c r="AAL2458"/>
      <c r="AAM2458"/>
      <c r="AAN2458"/>
      <c r="AAO2458"/>
      <c r="AAP2458"/>
      <c r="AAQ2458"/>
      <c r="AAR2458"/>
      <c r="AAS2458"/>
      <c r="AAT2458"/>
      <c r="AAU2458"/>
      <c r="AAV2458"/>
      <c r="AAW2458"/>
      <c r="AAX2458"/>
      <c r="AAY2458"/>
      <c r="AAZ2458"/>
      <c r="ABA2458"/>
      <c r="ABB2458"/>
      <c r="ABC2458"/>
      <c r="ABD2458"/>
      <c r="ABE2458"/>
      <c r="ABF2458"/>
      <c r="ABG2458"/>
      <c r="ABH2458"/>
      <c r="ABI2458"/>
      <c r="ABJ2458"/>
      <c r="ABK2458"/>
      <c r="ABL2458"/>
      <c r="ABM2458"/>
      <c r="ABN2458"/>
      <c r="ABO2458"/>
      <c r="ABP2458"/>
      <c r="ABQ2458"/>
      <c r="ABR2458"/>
      <c r="ABS2458"/>
      <c r="ABT2458"/>
      <c r="ABU2458"/>
      <c r="ABV2458"/>
      <c r="ABW2458"/>
      <c r="ABX2458"/>
      <c r="ABY2458"/>
      <c r="ABZ2458"/>
      <c r="ACA2458"/>
      <c r="ACB2458"/>
      <c r="ACC2458"/>
      <c r="ACD2458"/>
      <c r="ACE2458"/>
      <c r="ACF2458"/>
      <c r="ACG2458"/>
      <c r="ACH2458"/>
      <c r="ACI2458"/>
      <c r="ACJ2458"/>
      <c r="ACK2458"/>
      <c r="ACL2458"/>
      <c r="ACM2458"/>
      <c r="ACN2458"/>
      <c r="ACO2458"/>
      <c r="ACP2458"/>
      <c r="ACQ2458"/>
      <c r="ACR2458"/>
      <c r="ACS2458"/>
      <c r="ACT2458"/>
      <c r="ACU2458"/>
      <c r="ACV2458"/>
      <c r="ACW2458"/>
      <c r="ACX2458"/>
      <c r="ACY2458"/>
      <c r="ACZ2458"/>
      <c r="ADA2458"/>
      <c r="ADB2458"/>
      <c r="ADC2458"/>
      <c r="ADD2458"/>
      <c r="ADE2458"/>
      <c r="ADF2458"/>
      <c r="ADG2458"/>
      <c r="ADH2458"/>
      <c r="ADI2458"/>
      <c r="ADJ2458"/>
      <c r="ADK2458"/>
      <c r="ADL2458"/>
      <c r="ADM2458"/>
      <c r="ADN2458"/>
      <c r="ADO2458"/>
      <c r="ADP2458"/>
      <c r="ADQ2458"/>
      <c r="ADR2458"/>
      <c r="ADS2458"/>
      <c r="ADT2458"/>
      <c r="ADU2458"/>
      <c r="ADV2458"/>
      <c r="ADW2458"/>
      <c r="ADX2458"/>
      <c r="ADY2458"/>
      <c r="ADZ2458"/>
      <c r="AEA2458"/>
      <c r="AEB2458"/>
      <c r="AEC2458"/>
      <c r="AED2458"/>
      <c r="AEE2458"/>
      <c r="AEF2458"/>
      <c r="AEG2458"/>
      <c r="AEH2458"/>
      <c r="AEI2458"/>
      <c r="AEJ2458"/>
      <c r="AEK2458"/>
      <c r="AEL2458"/>
      <c r="AEM2458"/>
      <c r="AEN2458"/>
      <c r="AEO2458"/>
      <c r="AEP2458"/>
      <c r="AEQ2458"/>
      <c r="AER2458"/>
      <c r="AES2458"/>
      <c r="AET2458"/>
      <c r="AEU2458"/>
      <c r="AEV2458"/>
      <c r="AEW2458"/>
      <c r="AEX2458"/>
      <c r="AEY2458"/>
      <c r="AEZ2458"/>
      <c r="AFA2458"/>
      <c r="AFB2458"/>
      <c r="AFC2458"/>
      <c r="AFD2458"/>
      <c r="AFE2458"/>
      <c r="AFF2458"/>
      <c r="AFG2458"/>
      <c r="AFH2458"/>
      <c r="AFI2458"/>
      <c r="AFJ2458"/>
      <c r="AFK2458"/>
      <c r="AFL2458"/>
      <c r="AFM2458"/>
      <c r="AFN2458"/>
      <c r="AFO2458"/>
      <c r="AFP2458"/>
      <c r="AFQ2458"/>
      <c r="AFR2458"/>
      <c r="AFS2458"/>
      <c r="AFT2458"/>
      <c r="AFU2458"/>
      <c r="AFV2458"/>
      <c r="AFW2458"/>
      <c r="AFX2458"/>
      <c r="AFY2458"/>
      <c r="AFZ2458"/>
      <c r="AGA2458"/>
      <c r="AGB2458"/>
      <c r="AGC2458"/>
      <c r="AGD2458"/>
      <c r="AGE2458"/>
      <c r="AGF2458"/>
      <c r="AGG2458"/>
      <c r="AGH2458"/>
      <c r="AGI2458"/>
      <c r="AGJ2458"/>
      <c r="AGK2458"/>
      <c r="AGL2458"/>
      <c r="AGM2458"/>
      <c r="AGN2458"/>
      <c r="AGO2458"/>
      <c r="AGP2458"/>
      <c r="AGQ2458"/>
      <c r="AGR2458"/>
      <c r="AGS2458"/>
      <c r="AGT2458"/>
      <c r="AGU2458"/>
      <c r="AGV2458"/>
      <c r="AGW2458"/>
      <c r="AGX2458"/>
      <c r="AGY2458"/>
      <c r="AGZ2458"/>
      <c r="AHA2458"/>
      <c r="AHB2458"/>
      <c r="AHC2458"/>
      <c r="AHD2458"/>
      <c r="AHE2458"/>
      <c r="AHF2458"/>
      <c r="AHG2458"/>
      <c r="AHH2458"/>
      <c r="AHI2458"/>
      <c r="AHJ2458"/>
      <c r="AHK2458"/>
      <c r="AHL2458"/>
      <c r="AHM2458"/>
      <c r="AHN2458"/>
      <c r="AHO2458"/>
      <c r="AHP2458"/>
      <c r="AHQ2458"/>
      <c r="AHR2458"/>
      <c r="AHS2458"/>
      <c r="AHT2458"/>
      <c r="AHU2458"/>
      <c r="AHV2458"/>
      <c r="AHW2458"/>
      <c r="AHX2458"/>
      <c r="AHY2458"/>
      <c r="AHZ2458"/>
      <c r="AIA2458"/>
      <c r="AIB2458"/>
      <c r="AIC2458"/>
      <c r="AID2458"/>
      <c r="AIE2458"/>
      <c r="AIF2458"/>
      <c r="AIG2458"/>
      <c r="AIH2458"/>
      <c r="AII2458"/>
      <c r="AIJ2458"/>
      <c r="AIK2458"/>
      <c r="AIL2458"/>
      <c r="AIM2458"/>
      <c r="AIN2458"/>
      <c r="AIO2458"/>
      <c r="AIP2458"/>
      <c r="AIQ2458"/>
      <c r="AIR2458"/>
      <c r="AIS2458"/>
      <c r="AIT2458"/>
      <c r="AIU2458"/>
      <c r="AIV2458"/>
      <c r="AIW2458"/>
      <c r="AIX2458"/>
      <c r="AIY2458"/>
      <c r="AIZ2458"/>
      <c r="AJA2458"/>
      <c r="AJB2458"/>
      <c r="AJC2458"/>
      <c r="AJD2458"/>
      <c r="AJE2458"/>
      <c r="AJF2458"/>
      <c r="AJG2458"/>
      <c r="AJH2458"/>
      <c r="AJI2458"/>
      <c r="AJJ2458"/>
      <c r="AJK2458"/>
      <c r="AJL2458"/>
      <c r="AJM2458"/>
      <c r="AJN2458"/>
      <c r="AJO2458"/>
      <c r="AJP2458"/>
      <c r="AJQ2458"/>
      <c r="AJR2458"/>
      <c r="AJS2458"/>
      <c r="AJT2458"/>
      <c r="AJU2458"/>
      <c r="AJV2458"/>
      <c r="AJW2458"/>
      <c r="AJX2458"/>
      <c r="AJY2458"/>
      <c r="AJZ2458"/>
      <c r="AKA2458"/>
      <c r="AKB2458"/>
      <c r="AKC2458"/>
      <c r="AKD2458"/>
      <c r="AKE2458"/>
      <c r="AKF2458"/>
      <c r="AKG2458"/>
      <c r="AKH2458"/>
      <c r="AKI2458"/>
      <c r="AKJ2458"/>
      <c r="AKK2458"/>
      <c r="AKL2458"/>
      <c r="AKM2458"/>
      <c r="AKN2458"/>
      <c r="AKO2458"/>
      <c r="AKP2458"/>
      <c r="AKQ2458"/>
      <c r="AKR2458"/>
      <c r="AKS2458"/>
      <c r="AKT2458"/>
      <c r="AKU2458"/>
      <c r="AKV2458"/>
      <c r="AKW2458"/>
      <c r="AKX2458"/>
      <c r="AKY2458"/>
      <c r="AKZ2458"/>
      <c r="ALA2458"/>
      <c r="ALB2458"/>
      <c r="ALC2458"/>
      <c r="ALD2458"/>
      <c r="ALE2458"/>
      <c r="ALF2458"/>
      <c r="ALG2458"/>
      <c r="ALH2458"/>
      <c r="ALI2458"/>
      <c r="ALJ2458"/>
      <c r="ALK2458"/>
      <c r="ALL2458"/>
      <c r="ALM2458"/>
      <c r="ALN2458"/>
      <c r="ALO2458"/>
      <c r="ALP2458"/>
      <c r="ALQ2458"/>
      <c r="ALR2458"/>
      <c r="ALS2458"/>
      <c r="ALT2458"/>
      <c r="ALU2458"/>
      <c r="ALV2458"/>
      <c r="ALW2458"/>
      <c r="ALX2458"/>
      <c r="ALY2458"/>
      <c r="ALZ2458"/>
      <c r="AMA2458"/>
      <c r="AMB2458"/>
      <c r="AMC2458"/>
      <c r="AMD2458"/>
      <c r="AME2458"/>
      <c r="AMF2458"/>
      <c r="AMG2458"/>
      <c r="AMH2458"/>
      <c r="AMI2458"/>
      <c r="AMJ2458"/>
    </row>
    <row r="2459" spans="1:1024" s="36" customFormat="1" ht="15.75" x14ac:dyDescent="0.25">
      <c r="A2459" s="3"/>
      <c r="B2459" s="6"/>
      <c r="C2459" s="6"/>
      <c r="D2459" s="6"/>
      <c r="E2459" s="6"/>
      <c r="F2459" s="3"/>
      <c r="G2459" s="6"/>
      <c r="H2459"/>
      <c r="I2459"/>
      <c r="J2459"/>
      <c r="K2459"/>
      <c r="L2459"/>
      <c r="M2459"/>
      <c r="N2459"/>
      <c r="O2459"/>
      <c r="P2459"/>
      <c r="Q2459"/>
      <c r="R2459"/>
      <c r="S2459"/>
      <c r="T2459"/>
      <c r="U2459"/>
      <c r="V2459"/>
      <c r="W2459"/>
      <c r="X2459"/>
      <c r="Y2459"/>
      <c r="Z2459"/>
      <c r="AA2459"/>
      <c r="AB2459"/>
      <c r="AC2459"/>
      <c r="AD2459"/>
      <c r="AE2459"/>
      <c r="AF2459"/>
      <c r="AG2459"/>
      <c r="AH2459"/>
      <c r="AI2459"/>
      <c r="AJ2459"/>
      <c r="AK2459"/>
      <c r="AL2459"/>
      <c r="AM2459"/>
      <c r="AN2459"/>
      <c r="AO2459"/>
      <c r="AP2459"/>
      <c r="AQ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/>
      <c r="CA2459"/>
      <c r="CB2459"/>
      <c r="CC2459"/>
      <c r="CD2459"/>
      <c r="CE2459"/>
      <c r="CF2459"/>
      <c r="CG2459"/>
      <c r="CH2459"/>
      <c r="CI2459"/>
      <c r="CJ2459"/>
      <c r="CK2459"/>
      <c r="CL2459"/>
      <c r="CM2459"/>
      <c r="CN2459"/>
      <c r="CO2459"/>
      <c r="CP2459"/>
      <c r="CQ2459"/>
      <c r="CR2459"/>
      <c r="CS2459"/>
      <c r="CT2459"/>
      <c r="CU2459"/>
      <c r="CV2459"/>
      <c r="CW2459"/>
      <c r="CX2459"/>
      <c r="CY2459"/>
      <c r="CZ2459"/>
      <c r="DA2459"/>
      <c r="DB2459"/>
      <c r="DC2459"/>
      <c r="DD2459"/>
      <c r="DE2459"/>
      <c r="DF2459"/>
      <c r="DG2459"/>
      <c r="DH2459"/>
      <c r="DI2459"/>
      <c r="DJ2459"/>
      <c r="DK2459"/>
      <c r="DL2459"/>
      <c r="DM2459"/>
      <c r="DN2459"/>
      <c r="DO2459"/>
      <c r="DP2459"/>
      <c r="DQ2459"/>
      <c r="DR2459"/>
      <c r="DS2459"/>
      <c r="DT2459"/>
      <c r="DU2459"/>
      <c r="DV2459"/>
      <c r="DW2459"/>
      <c r="DX2459"/>
      <c r="DY2459"/>
      <c r="DZ2459"/>
      <c r="EA2459"/>
      <c r="EB2459"/>
      <c r="EC2459"/>
      <c r="ED2459"/>
      <c r="EE2459"/>
      <c r="EF2459"/>
      <c r="EG2459"/>
      <c r="EH2459"/>
      <c r="EI2459"/>
      <c r="EJ2459"/>
      <c r="EK2459"/>
      <c r="EL2459"/>
      <c r="EM2459"/>
      <c r="EN2459"/>
      <c r="EO2459"/>
      <c r="EP2459"/>
      <c r="EQ2459"/>
      <c r="ER2459"/>
      <c r="ES2459"/>
      <c r="ET2459"/>
      <c r="EU2459"/>
      <c r="EV2459"/>
      <c r="EW2459"/>
      <c r="EX2459"/>
      <c r="EY2459"/>
      <c r="EZ2459"/>
      <c r="FA2459"/>
      <c r="FB2459"/>
      <c r="FC2459"/>
      <c r="FD2459"/>
      <c r="FE2459"/>
      <c r="FF2459"/>
      <c r="FG2459"/>
      <c r="FH2459"/>
      <c r="FI2459"/>
      <c r="FJ2459"/>
      <c r="FK2459"/>
      <c r="FL2459"/>
      <c r="FM2459"/>
      <c r="FN2459"/>
      <c r="FO2459"/>
      <c r="FP2459"/>
      <c r="FQ2459"/>
      <c r="FR2459"/>
      <c r="FS2459"/>
      <c r="FT2459"/>
      <c r="FU2459"/>
      <c r="FV2459"/>
      <c r="FW2459"/>
      <c r="FX2459"/>
      <c r="FY2459"/>
      <c r="FZ2459"/>
      <c r="GA2459"/>
      <c r="GB2459"/>
      <c r="GC2459"/>
      <c r="GD2459"/>
      <c r="GE2459"/>
      <c r="GF2459"/>
      <c r="GG2459"/>
      <c r="GH2459"/>
      <c r="GI2459"/>
      <c r="GJ2459"/>
      <c r="GK2459"/>
      <c r="GL2459"/>
      <c r="GM2459"/>
      <c r="GN2459"/>
      <c r="GO2459"/>
      <c r="GP2459"/>
      <c r="GQ2459"/>
      <c r="GR2459"/>
      <c r="GS2459"/>
      <c r="GT2459"/>
      <c r="GU2459"/>
      <c r="GV2459"/>
      <c r="GW2459"/>
      <c r="GX2459"/>
      <c r="GY2459"/>
      <c r="GZ2459"/>
      <c r="HA2459"/>
      <c r="HB2459"/>
      <c r="HC2459"/>
      <c r="HD2459"/>
      <c r="HE2459"/>
      <c r="HF2459"/>
      <c r="HG2459"/>
      <c r="HH2459"/>
      <c r="HI2459"/>
      <c r="HJ2459"/>
      <c r="HK2459"/>
      <c r="HL2459"/>
      <c r="HM2459"/>
      <c r="HN2459"/>
      <c r="HO2459"/>
      <c r="HP2459"/>
      <c r="HQ2459"/>
      <c r="HR2459"/>
      <c r="HS2459"/>
      <c r="HT2459"/>
      <c r="HU2459"/>
      <c r="HV2459"/>
      <c r="HW2459"/>
      <c r="HX2459"/>
      <c r="HY2459"/>
      <c r="HZ2459"/>
      <c r="IA2459"/>
      <c r="IB2459"/>
      <c r="IC2459"/>
      <c r="ID2459"/>
      <c r="IE2459"/>
      <c r="IF2459"/>
      <c r="IG2459"/>
      <c r="IH2459"/>
      <c r="II2459"/>
      <c r="IJ2459"/>
      <c r="IK2459"/>
      <c r="IL2459"/>
      <c r="IM2459"/>
      <c r="IN2459"/>
      <c r="IO2459"/>
      <c r="IP2459"/>
      <c r="IQ2459"/>
      <c r="IR2459"/>
      <c r="IS2459"/>
      <c r="IT2459"/>
      <c r="IU2459"/>
      <c r="IV2459"/>
      <c r="IW2459"/>
      <c r="IX2459"/>
      <c r="IY2459"/>
      <c r="IZ2459"/>
      <c r="JA2459"/>
      <c r="JB2459"/>
      <c r="JC2459"/>
      <c r="JD2459"/>
      <c r="JE2459"/>
      <c r="JF2459"/>
      <c r="JG2459"/>
      <c r="JH2459"/>
      <c r="JI2459"/>
      <c r="JJ2459"/>
      <c r="JK2459"/>
      <c r="JL2459"/>
      <c r="JM2459"/>
      <c r="JN2459"/>
      <c r="JO2459"/>
      <c r="JP2459"/>
      <c r="JQ2459"/>
      <c r="JR2459"/>
      <c r="JS2459"/>
      <c r="JT2459"/>
      <c r="JU2459"/>
      <c r="JV2459"/>
      <c r="JW2459"/>
      <c r="JX2459"/>
      <c r="JY2459"/>
      <c r="JZ2459"/>
      <c r="KA2459"/>
      <c r="KB2459"/>
      <c r="KC2459"/>
      <c r="KD2459"/>
      <c r="KE2459"/>
      <c r="KF2459"/>
      <c r="KG2459"/>
      <c r="KH2459"/>
      <c r="KI2459"/>
      <c r="KJ2459"/>
      <c r="KK2459"/>
      <c r="KL2459"/>
      <c r="KM2459"/>
      <c r="KN2459"/>
      <c r="KO2459"/>
      <c r="KP2459"/>
      <c r="KQ2459"/>
      <c r="KR2459"/>
      <c r="KS2459"/>
      <c r="KT2459"/>
      <c r="KU2459"/>
      <c r="KV2459"/>
      <c r="KW2459"/>
      <c r="KX2459"/>
      <c r="KY2459"/>
      <c r="KZ2459"/>
      <c r="LA2459"/>
      <c r="LB2459"/>
      <c r="LC2459"/>
      <c r="LD2459"/>
      <c r="LE2459"/>
      <c r="LF2459"/>
      <c r="LG2459"/>
      <c r="LH2459"/>
      <c r="LI2459"/>
      <c r="LJ2459"/>
      <c r="LK2459"/>
      <c r="LL2459"/>
      <c r="LM2459"/>
      <c r="LN2459"/>
      <c r="LO2459"/>
      <c r="LP2459"/>
      <c r="LQ2459"/>
      <c r="LR2459"/>
      <c r="LS2459"/>
      <c r="LT2459"/>
      <c r="LU2459"/>
      <c r="LV2459"/>
      <c r="LW2459"/>
      <c r="LX2459"/>
      <c r="LY2459"/>
      <c r="LZ2459"/>
      <c r="MA2459"/>
      <c r="MB2459"/>
      <c r="MC2459"/>
      <c r="MD2459"/>
      <c r="ME2459"/>
      <c r="MF2459"/>
      <c r="MG2459"/>
      <c r="MH2459"/>
      <c r="MI2459"/>
      <c r="MJ2459"/>
      <c r="MK2459"/>
      <c r="ML2459"/>
      <c r="MM2459"/>
      <c r="MN2459"/>
      <c r="MO2459"/>
      <c r="MP2459"/>
      <c r="MQ2459"/>
      <c r="MR2459"/>
      <c r="MS2459"/>
      <c r="MT2459"/>
      <c r="MU2459"/>
      <c r="MV2459"/>
      <c r="MW2459"/>
      <c r="MX2459"/>
      <c r="MY2459"/>
      <c r="MZ2459"/>
      <c r="NA2459"/>
      <c r="NB2459"/>
      <c r="NC2459"/>
      <c r="ND2459"/>
      <c r="NE2459"/>
      <c r="NF2459"/>
      <c r="NG2459"/>
      <c r="NH2459"/>
      <c r="NI2459"/>
      <c r="NJ2459"/>
      <c r="NK2459"/>
      <c r="NL2459"/>
      <c r="NM2459"/>
      <c r="NN2459"/>
      <c r="NO2459"/>
      <c r="NP2459"/>
      <c r="NQ2459"/>
      <c r="NR2459"/>
      <c r="NS2459"/>
      <c r="NT2459"/>
      <c r="NU2459"/>
      <c r="NV2459"/>
      <c r="NW2459"/>
      <c r="NX2459"/>
      <c r="NY2459"/>
      <c r="NZ2459"/>
      <c r="OA2459"/>
      <c r="OB2459"/>
      <c r="OC2459"/>
      <c r="OD2459"/>
      <c r="OE2459"/>
      <c r="OF2459"/>
      <c r="OG2459"/>
      <c r="OH2459"/>
      <c r="OI2459"/>
      <c r="OJ2459"/>
      <c r="OK2459"/>
      <c r="OL2459"/>
      <c r="OM2459"/>
      <c r="ON2459"/>
      <c r="OO2459"/>
      <c r="OP2459"/>
      <c r="OQ2459"/>
      <c r="OR2459"/>
      <c r="OS2459"/>
      <c r="OT2459"/>
      <c r="OU2459"/>
      <c r="OV2459"/>
      <c r="OW2459"/>
      <c r="OX2459"/>
      <c r="OY2459"/>
      <c r="OZ2459"/>
      <c r="PA2459"/>
      <c r="PB2459"/>
      <c r="PC2459"/>
      <c r="PD2459"/>
      <c r="PE2459"/>
      <c r="PF2459"/>
      <c r="PG2459"/>
      <c r="PH2459"/>
      <c r="PI2459"/>
      <c r="PJ2459"/>
      <c r="PK2459"/>
      <c r="PL2459"/>
      <c r="PM2459"/>
      <c r="PN2459"/>
      <c r="PO2459"/>
      <c r="PP2459"/>
      <c r="PQ2459"/>
      <c r="PR2459"/>
      <c r="PS2459"/>
      <c r="PT2459"/>
      <c r="PU2459"/>
      <c r="PV2459"/>
      <c r="PW2459"/>
      <c r="PX2459"/>
      <c r="PY2459"/>
      <c r="PZ2459"/>
      <c r="QA2459"/>
      <c r="QB2459"/>
      <c r="QC2459"/>
      <c r="QD2459"/>
      <c r="QE2459"/>
      <c r="QF2459"/>
      <c r="QG2459"/>
      <c r="QH2459"/>
      <c r="QI2459"/>
      <c r="QJ2459"/>
      <c r="QK2459"/>
      <c r="QL2459"/>
      <c r="QM2459"/>
      <c r="QN2459"/>
      <c r="QO2459"/>
      <c r="QP2459"/>
      <c r="QQ2459"/>
      <c r="QR2459"/>
      <c r="QS2459"/>
      <c r="QT2459"/>
      <c r="QU2459"/>
      <c r="QV2459"/>
      <c r="QW2459"/>
      <c r="QX2459"/>
      <c r="QY2459"/>
      <c r="QZ2459"/>
      <c r="RA2459"/>
      <c r="RB2459"/>
      <c r="RC2459"/>
      <c r="RD2459"/>
      <c r="RE2459"/>
      <c r="RF2459"/>
      <c r="RG2459"/>
      <c r="RH2459"/>
      <c r="RI2459"/>
      <c r="RJ2459"/>
      <c r="RK2459"/>
      <c r="RL2459"/>
      <c r="RM2459"/>
      <c r="RN2459"/>
      <c r="RO2459"/>
      <c r="RP2459"/>
      <c r="RQ2459"/>
      <c r="RR2459"/>
      <c r="RS2459"/>
      <c r="RT2459"/>
      <c r="RU2459"/>
      <c r="RV2459"/>
      <c r="RW2459"/>
      <c r="RX2459"/>
      <c r="RY2459"/>
      <c r="RZ2459"/>
      <c r="SA2459"/>
      <c r="SB2459"/>
      <c r="SC2459"/>
      <c r="SD2459"/>
      <c r="SE2459"/>
      <c r="SF2459"/>
      <c r="SG2459"/>
      <c r="SH2459"/>
      <c r="SI2459"/>
      <c r="SJ2459"/>
      <c r="SK2459"/>
      <c r="SL2459"/>
      <c r="SM2459"/>
      <c r="SN2459"/>
      <c r="SO2459"/>
      <c r="SP2459"/>
      <c r="SQ2459"/>
      <c r="SR2459"/>
      <c r="SS2459"/>
      <c r="ST2459"/>
      <c r="SU2459"/>
      <c r="SV2459"/>
      <c r="SW2459"/>
      <c r="SX2459"/>
      <c r="SY2459"/>
      <c r="SZ2459"/>
      <c r="TA2459"/>
      <c r="TB2459"/>
      <c r="TC2459"/>
      <c r="TD2459"/>
      <c r="TE2459"/>
      <c r="TF2459"/>
      <c r="TG2459"/>
      <c r="TH2459"/>
      <c r="TI2459"/>
      <c r="TJ2459"/>
      <c r="TK2459"/>
      <c r="TL2459"/>
      <c r="TM2459"/>
      <c r="TN2459"/>
      <c r="TO2459"/>
      <c r="TP2459"/>
      <c r="TQ2459"/>
      <c r="TR2459"/>
      <c r="TS2459"/>
      <c r="TT2459"/>
      <c r="TU2459"/>
      <c r="TV2459"/>
      <c r="TW2459"/>
      <c r="TX2459"/>
      <c r="TY2459"/>
      <c r="TZ2459"/>
      <c r="UA2459"/>
      <c r="UB2459"/>
      <c r="UC2459"/>
      <c r="UD2459"/>
      <c r="UE2459"/>
      <c r="UF2459"/>
      <c r="UG2459"/>
      <c r="UH2459"/>
      <c r="UI2459"/>
      <c r="UJ2459"/>
      <c r="UK2459"/>
      <c r="UL2459"/>
      <c r="UM2459"/>
      <c r="UN2459"/>
      <c r="UO2459"/>
      <c r="UP2459"/>
      <c r="UQ2459"/>
      <c r="UR2459"/>
      <c r="US2459"/>
      <c r="UT2459"/>
      <c r="UU2459"/>
      <c r="UV2459"/>
      <c r="UW2459"/>
      <c r="UX2459"/>
      <c r="UY2459"/>
      <c r="UZ2459"/>
      <c r="VA2459"/>
      <c r="VB2459"/>
      <c r="VC2459"/>
      <c r="VD2459"/>
      <c r="VE2459"/>
      <c r="VF2459"/>
      <c r="VG2459"/>
      <c r="VH2459"/>
      <c r="VI2459"/>
      <c r="VJ2459"/>
      <c r="VK2459"/>
      <c r="VL2459"/>
      <c r="VM2459"/>
      <c r="VN2459"/>
      <c r="VO2459"/>
      <c r="VP2459"/>
      <c r="VQ2459"/>
      <c r="VR2459"/>
      <c r="VS2459"/>
      <c r="VT2459"/>
      <c r="VU2459"/>
      <c r="VV2459"/>
      <c r="VW2459"/>
      <c r="VX2459"/>
      <c r="VY2459"/>
      <c r="VZ2459"/>
      <c r="WA2459"/>
      <c r="WB2459"/>
      <c r="WC2459"/>
      <c r="WD2459"/>
      <c r="WE2459"/>
      <c r="WF2459"/>
      <c r="WG2459"/>
      <c r="WH2459"/>
      <c r="WI2459"/>
      <c r="WJ2459"/>
      <c r="WK2459"/>
      <c r="WL2459"/>
      <c r="WM2459"/>
      <c r="WN2459"/>
      <c r="WO2459"/>
      <c r="WP2459"/>
      <c r="WQ2459"/>
      <c r="WR2459"/>
      <c r="WS2459"/>
      <c r="WT2459"/>
      <c r="WU2459"/>
      <c r="WV2459"/>
      <c r="WW2459"/>
      <c r="WX2459"/>
      <c r="WY2459"/>
      <c r="WZ2459"/>
      <c r="XA2459"/>
      <c r="XB2459"/>
      <c r="XC2459"/>
      <c r="XD2459"/>
      <c r="XE2459"/>
      <c r="XF2459"/>
      <c r="XG2459"/>
      <c r="XH2459"/>
      <c r="XI2459"/>
      <c r="XJ2459"/>
      <c r="XK2459"/>
      <c r="XL2459"/>
      <c r="XM2459"/>
      <c r="XN2459"/>
      <c r="XO2459"/>
      <c r="XP2459"/>
      <c r="XQ2459"/>
      <c r="XR2459"/>
      <c r="XS2459"/>
      <c r="XT2459"/>
      <c r="XU2459"/>
      <c r="XV2459"/>
      <c r="XW2459"/>
      <c r="XX2459"/>
      <c r="XY2459"/>
      <c r="XZ2459"/>
      <c r="YA2459"/>
      <c r="YB2459"/>
      <c r="YC2459"/>
      <c r="YD2459"/>
      <c r="YE2459"/>
      <c r="YF2459"/>
      <c r="YG2459"/>
      <c r="YH2459"/>
      <c r="YI2459"/>
      <c r="YJ2459"/>
      <c r="YK2459"/>
      <c r="YL2459"/>
      <c r="YM2459"/>
      <c r="YN2459"/>
      <c r="YO2459"/>
      <c r="YP2459"/>
      <c r="YQ2459"/>
      <c r="YR2459"/>
      <c r="YS2459"/>
      <c r="YT2459"/>
      <c r="YU2459"/>
      <c r="YV2459"/>
      <c r="YW2459"/>
      <c r="YX2459"/>
      <c r="YY2459"/>
      <c r="YZ2459"/>
      <c r="ZA2459"/>
      <c r="ZB2459"/>
      <c r="ZC2459"/>
      <c r="ZD2459"/>
      <c r="ZE2459"/>
      <c r="ZF2459"/>
      <c r="ZG2459"/>
      <c r="ZH2459"/>
      <c r="ZI2459"/>
      <c r="ZJ2459"/>
      <c r="ZK2459"/>
      <c r="ZL2459"/>
      <c r="ZM2459"/>
      <c r="ZN2459"/>
      <c r="ZO2459"/>
      <c r="ZP2459"/>
      <c r="ZQ2459"/>
      <c r="ZR2459"/>
      <c r="ZS2459"/>
      <c r="ZT2459"/>
      <c r="ZU2459"/>
      <c r="ZV2459"/>
      <c r="ZW2459"/>
      <c r="ZX2459"/>
      <c r="ZY2459"/>
      <c r="ZZ2459"/>
      <c r="AAA2459"/>
      <c r="AAB2459"/>
      <c r="AAC2459"/>
      <c r="AAD2459"/>
      <c r="AAE2459"/>
      <c r="AAF2459"/>
      <c r="AAG2459"/>
      <c r="AAH2459"/>
      <c r="AAI2459"/>
      <c r="AAJ2459"/>
      <c r="AAK2459"/>
      <c r="AAL2459"/>
      <c r="AAM2459"/>
      <c r="AAN2459"/>
      <c r="AAO2459"/>
      <c r="AAP2459"/>
      <c r="AAQ2459"/>
      <c r="AAR2459"/>
      <c r="AAS2459"/>
      <c r="AAT2459"/>
      <c r="AAU2459"/>
      <c r="AAV2459"/>
      <c r="AAW2459"/>
      <c r="AAX2459"/>
      <c r="AAY2459"/>
      <c r="AAZ2459"/>
      <c r="ABA2459"/>
      <c r="ABB2459"/>
      <c r="ABC2459"/>
      <c r="ABD2459"/>
      <c r="ABE2459"/>
      <c r="ABF2459"/>
      <c r="ABG2459"/>
      <c r="ABH2459"/>
      <c r="ABI2459"/>
      <c r="ABJ2459"/>
      <c r="ABK2459"/>
      <c r="ABL2459"/>
      <c r="ABM2459"/>
      <c r="ABN2459"/>
      <c r="ABO2459"/>
      <c r="ABP2459"/>
      <c r="ABQ2459"/>
      <c r="ABR2459"/>
      <c r="ABS2459"/>
      <c r="ABT2459"/>
      <c r="ABU2459"/>
      <c r="ABV2459"/>
      <c r="ABW2459"/>
      <c r="ABX2459"/>
      <c r="ABY2459"/>
      <c r="ABZ2459"/>
      <c r="ACA2459"/>
      <c r="ACB2459"/>
      <c r="ACC2459"/>
      <c r="ACD2459"/>
      <c r="ACE2459"/>
      <c r="ACF2459"/>
      <c r="ACG2459"/>
      <c r="ACH2459"/>
      <c r="ACI2459"/>
      <c r="ACJ2459"/>
      <c r="ACK2459"/>
      <c r="ACL2459"/>
      <c r="ACM2459"/>
      <c r="ACN2459"/>
      <c r="ACO2459"/>
      <c r="ACP2459"/>
      <c r="ACQ2459"/>
      <c r="ACR2459"/>
      <c r="ACS2459"/>
      <c r="ACT2459"/>
      <c r="ACU2459"/>
      <c r="ACV2459"/>
      <c r="ACW2459"/>
      <c r="ACX2459"/>
      <c r="ACY2459"/>
      <c r="ACZ2459"/>
      <c r="ADA2459"/>
      <c r="ADB2459"/>
      <c r="ADC2459"/>
      <c r="ADD2459"/>
      <c r="ADE2459"/>
      <c r="ADF2459"/>
      <c r="ADG2459"/>
      <c r="ADH2459"/>
      <c r="ADI2459"/>
      <c r="ADJ2459"/>
      <c r="ADK2459"/>
      <c r="ADL2459"/>
      <c r="ADM2459"/>
      <c r="ADN2459"/>
      <c r="ADO2459"/>
      <c r="ADP2459"/>
      <c r="ADQ2459"/>
      <c r="ADR2459"/>
      <c r="ADS2459"/>
      <c r="ADT2459"/>
      <c r="ADU2459"/>
      <c r="ADV2459"/>
      <c r="ADW2459"/>
      <c r="ADX2459"/>
      <c r="ADY2459"/>
      <c r="ADZ2459"/>
      <c r="AEA2459"/>
      <c r="AEB2459"/>
      <c r="AEC2459"/>
      <c r="AED2459"/>
      <c r="AEE2459"/>
      <c r="AEF2459"/>
      <c r="AEG2459"/>
      <c r="AEH2459"/>
      <c r="AEI2459"/>
      <c r="AEJ2459"/>
      <c r="AEK2459"/>
      <c r="AEL2459"/>
      <c r="AEM2459"/>
      <c r="AEN2459"/>
      <c r="AEO2459"/>
      <c r="AEP2459"/>
      <c r="AEQ2459"/>
      <c r="AER2459"/>
      <c r="AES2459"/>
      <c r="AET2459"/>
      <c r="AEU2459"/>
      <c r="AEV2459"/>
      <c r="AEW2459"/>
      <c r="AEX2459"/>
      <c r="AEY2459"/>
      <c r="AEZ2459"/>
      <c r="AFA2459"/>
      <c r="AFB2459"/>
      <c r="AFC2459"/>
      <c r="AFD2459"/>
      <c r="AFE2459"/>
      <c r="AFF2459"/>
      <c r="AFG2459"/>
      <c r="AFH2459"/>
      <c r="AFI2459"/>
      <c r="AFJ2459"/>
      <c r="AFK2459"/>
      <c r="AFL2459"/>
      <c r="AFM2459"/>
      <c r="AFN2459"/>
      <c r="AFO2459"/>
      <c r="AFP2459"/>
      <c r="AFQ2459"/>
      <c r="AFR2459"/>
      <c r="AFS2459"/>
      <c r="AFT2459"/>
      <c r="AFU2459"/>
      <c r="AFV2459"/>
      <c r="AFW2459"/>
      <c r="AFX2459"/>
      <c r="AFY2459"/>
      <c r="AFZ2459"/>
      <c r="AGA2459"/>
      <c r="AGB2459"/>
      <c r="AGC2459"/>
      <c r="AGD2459"/>
      <c r="AGE2459"/>
      <c r="AGF2459"/>
      <c r="AGG2459"/>
      <c r="AGH2459"/>
      <c r="AGI2459"/>
      <c r="AGJ2459"/>
      <c r="AGK2459"/>
      <c r="AGL2459"/>
      <c r="AGM2459"/>
      <c r="AGN2459"/>
      <c r="AGO2459"/>
      <c r="AGP2459"/>
      <c r="AGQ2459"/>
      <c r="AGR2459"/>
      <c r="AGS2459"/>
      <c r="AGT2459"/>
      <c r="AGU2459"/>
      <c r="AGV2459"/>
      <c r="AGW2459"/>
      <c r="AGX2459"/>
      <c r="AGY2459"/>
      <c r="AGZ2459"/>
      <c r="AHA2459"/>
      <c r="AHB2459"/>
      <c r="AHC2459"/>
      <c r="AHD2459"/>
      <c r="AHE2459"/>
      <c r="AHF2459"/>
      <c r="AHG2459"/>
      <c r="AHH2459"/>
      <c r="AHI2459"/>
      <c r="AHJ2459"/>
      <c r="AHK2459"/>
      <c r="AHL2459"/>
      <c r="AHM2459"/>
      <c r="AHN2459"/>
      <c r="AHO2459"/>
      <c r="AHP2459"/>
      <c r="AHQ2459"/>
      <c r="AHR2459"/>
      <c r="AHS2459"/>
      <c r="AHT2459"/>
      <c r="AHU2459"/>
      <c r="AHV2459"/>
      <c r="AHW2459"/>
      <c r="AHX2459"/>
      <c r="AHY2459"/>
      <c r="AHZ2459"/>
      <c r="AIA2459"/>
      <c r="AIB2459"/>
      <c r="AIC2459"/>
      <c r="AID2459"/>
      <c r="AIE2459"/>
      <c r="AIF2459"/>
      <c r="AIG2459"/>
      <c r="AIH2459"/>
      <c r="AII2459"/>
      <c r="AIJ2459"/>
      <c r="AIK2459"/>
      <c r="AIL2459"/>
      <c r="AIM2459"/>
      <c r="AIN2459"/>
      <c r="AIO2459"/>
      <c r="AIP2459"/>
      <c r="AIQ2459"/>
      <c r="AIR2459"/>
      <c r="AIS2459"/>
      <c r="AIT2459"/>
      <c r="AIU2459"/>
      <c r="AIV2459"/>
      <c r="AIW2459"/>
      <c r="AIX2459"/>
      <c r="AIY2459"/>
      <c r="AIZ2459"/>
      <c r="AJA2459"/>
      <c r="AJB2459"/>
      <c r="AJC2459"/>
      <c r="AJD2459"/>
      <c r="AJE2459"/>
      <c r="AJF2459"/>
      <c r="AJG2459"/>
      <c r="AJH2459"/>
      <c r="AJI2459"/>
      <c r="AJJ2459"/>
      <c r="AJK2459"/>
      <c r="AJL2459"/>
      <c r="AJM2459"/>
      <c r="AJN2459"/>
      <c r="AJO2459"/>
      <c r="AJP2459"/>
      <c r="AJQ2459"/>
      <c r="AJR2459"/>
      <c r="AJS2459"/>
      <c r="AJT2459"/>
      <c r="AJU2459"/>
      <c r="AJV2459"/>
      <c r="AJW2459"/>
      <c r="AJX2459"/>
      <c r="AJY2459"/>
      <c r="AJZ2459"/>
      <c r="AKA2459"/>
      <c r="AKB2459"/>
      <c r="AKC2459"/>
      <c r="AKD2459"/>
      <c r="AKE2459"/>
      <c r="AKF2459"/>
      <c r="AKG2459"/>
      <c r="AKH2459"/>
      <c r="AKI2459"/>
      <c r="AKJ2459"/>
      <c r="AKK2459"/>
      <c r="AKL2459"/>
      <c r="AKM2459"/>
      <c r="AKN2459"/>
      <c r="AKO2459"/>
      <c r="AKP2459"/>
      <c r="AKQ2459"/>
      <c r="AKR2459"/>
      <c r="AKS2459"/>
      <c r="AKT2459"/>
      <c r="AKU2459"/>
      <c r="AKV2459"/>
      <c r="AKW2459"/>
      <c r="AKX2459"/>
      <c r="AKY2459"/>
      <c r="AKZ2459"/>
      <c r="ALA2459"/>
      <c r="ALB2459"/>
      <c r="ALC2459"/>
      <c r="ALD2459"/>
      <c r="ALE2459"/>
      <c r="ALF2459"/>
      <c r="ALG2459"/>
      <c r="ALH2459"/>
      <c r="ALI2459"/>
      <c r="ALJ2459"/>
      <c r="ALK2459"/>
      <c r="ALL2459"/>
      <c r="ALM2459"/>
      <c r="ALN2459"/>
      <c r="ALO2459"/>
      <c r="ALP2459"/>
      <c r="ALQ2459"/>
      <c r="ALR2459"/>
      <c r="ALS2459"/>
      <c r="ALT2459"/>
      <c r="ALU2459"/>
      <c r="ALV2459"/>
      <c r="ALW2459"/>
      <c r="ALX2459"/>
      <c r="ALY2459"/>
      <c r="ALZ2459"/>
      <c r="AMA2459"/>
      <c r="AMB2459"/>
      <c r="AMC2459"/>
      <c r="AMD2459"/>
      <c r="AME2459"/>
      <c r="AMF2459"/>
      <c r="AMG2459"/>
      <c r="AMH2459"/>
      <c r="AMI2459"/>
      <c r="AMJ2459"/>
    </row>
    <row r="2460" spans="1:1024" s="36" customFormat="1" ht="15.75" x14ac:dyDescent="0.25">
      <c r="A2460" s="3"/>
      <c r="B2460" s="6"/>
      <c r="C2460" s="6"/>
      <c r="D2460" s="6"/>
      <c r="E2460" s="6"/>
      <c r="F2460" s="3"/>
      <c r="G2460" s="6"/>
    </row>
    <row r="2461" spans="1:1024" s="36" customFormat="1" ht="15.75" x14ac:dyDescent="0.25">
      <c r="A2461" s="3"/>
      <c r="B2461" s="6"/>
      <c r="C2461" s="6"/>
      <c r="D2461" s="6"/>
      <c r="E2461" s="6"/>
      <c r="F2461" s="3"/>
      <c r="G2461" s="6"/>
    </row>
    <row r="2462" spans="1:1024" s="36" customFormat="1" ht="15.75" x14ac:dyDescent="0.25">
      <c r="A2462" s="3"/>
      <c r="B2462" s="6"/>
      <c r="C2462" s="6"/>
      <c r="D2462" s="6"/>
      <c r="E2462" s="6"/>
      <c r="F2462" s="3"/>
      <c r="G2462" s="6"/>
    </row>
    <row r="2463" spans="1:1024" s="36" customFormat="1" ht="15.75" x14ac:dyDescent="0.25">
      <c r="A2463" s="3"/>
      <c r="B2463" s="6"/>
      <c r="C2463" s="6"/>
      <c r="D2463" s="6"/>
      <c r="E2463" s="6"/>
      <c r="F2463" s="3"/>
      <c r="G2463" s="6"/>
    </row>
    <row r="2464" spans="1:1024" s="36" customFormat="1" ht="15.75" x14ac:dyDescent="0.25">
      <c r="A2464" s="3"/>
      <c r="B2464" s="6"/>
      <c r="C2464" s="6"/>
      <c r="D2464" s="6"/>
      <c r="E2464" s="6"/>
      <c r="F2464" s="3"/>
      <c r="G2464" s="6"/>
    </row>
    <row r="2465" spans="1:1024" s="36" customFormat="1" ht="15.75" x14ac:dyDescent="0.25">
      <c r="A2465" s="17"/>
      <c r="B2465" s="6"/>
      <c r="C2465" s="6"/>
      <c r="D2465" s="6"/>
      <c r="E2465" s="6"/>
      <c r="F2465" s="3"/>
      <c r="G2465" s="6"/>
    </row>
    <row r="2466" spans="1:1024" s="36" customFormat="1" ht="15.75" x14ac:dyDescent="0.25">
      <c r="A2466" s="3"/>
      <c r="B2466" s="6"/>
      <c r="C2466" s="6"/>
      <c r="D2466" s="6"/>
      <c r="E2466" s="6"/>
      <c r="F2466" s="3"/>
      <c r="G2466" s="6"/>
    </row>
    <row r="2467" spans="1:1024" s="36" customFormat="1" ht="15.75" x14ac:dyDescent="0.25">
      <c r="A2467" s="3"/>
      <c r="B2467" s="6"/>
      <c r="C2467" s="6"/>
      <c r="D2467" s="6"/>
      <c r="E2467" s="6"/>
      <c r="F2467" s="3"/>
      <c r="G2467" s="19"/>
    </row>
    <row r="2468" spans="1:1024" s="36" customFormat="1" ht="15.75" x14ac:dyDescent="0.25">
      <c r="A2468" s="3"/>
      <c r="B2468" s="18"/>
      <c r="C2468" s="6"/>
      <c r="D2468" s="6"/>
      <c r="E2468" s="6"/>
      <c r="F2468" s="3"/>
      <c r="G2468" s="6"/>
    </row>
    <row r="2469" spans="1:1024" s="36" customFormat="1" ht="15.75" x14ac:dyDescent="0.25">
      <c r="A2469" s="3"/>
      <c r="B2469" s="6"/>
      <c r="C2469" s="6"/>
      <c r="D2469" s="6"/>
      <c r="E2469" s="6"/>
      <c r="F2469" s="3"/>
      <c r="G2469" s="6"/>
    </row>
    <row r="2470" spans="1:1024" ht="15.75" x14ac:dyDescent="0.25">
      <c r="A2470" s="3"/>
      <c r="B2470" s="6"/>
      <c r="C2470" s="6"/>
      <c r="D2470" s="6"/>
      <c r="E2470" s="6"/>
      <c r="F2470" s="3"/>
      <c r="G2470" s="6"/>
      <c r="H2470" s="36"/>
      <c r="I2470" s="36"/>
      <c r="J2470" s="36"/>
      <c r="K2470" s="36"/>
      <c r="L2470" s="36"/>
      <c r="M2470" s="36"/>
      <c r="N2470" s="36"/>
      <c r="O2470" s="36"/>
      <c r="P2470" s="36"/>
      <c r="Q2470" s="36"/>
      <c r="R2470" s="36"/>
      <c r="S2470" s="36"/>
      <c r="T2470" s="36"/>
      <c r="U2470" s="36"/>
      <c r="V2470" s="36"/>
      <c r="W2470" s="36"/>
      <c r="X2470" s="36"/>
      <c r="Y2470" s="36"/>
      <c r="Z2470" s="36"/>
      <c r="AA2470" s="36"/>
      <c r="AB2470" s="36"/>
      <c r="AC2470" s="36"/>
      <c r="AD2470" s="36"/>
      <c r="AE2470" s="36"/>
      <c r="AF2470" s="36"/>
      <c r="AG2470" s="36"/>
      <c r="AH2470" s="36"/>
      <c r="AI2470" s="36"/>
      <c r="AJ2470" s="36"/>
      <c r="AK2470" s="36"/>
      <c r="AL2470" s="36"/>
      <c r="AM2470" s="36"/>
      <c r="AN2470" s="36"/>
      <c r="AO2470" s="36"/>
      <c r="AP2470" s="36"/>
      <c r="AQ2470" s="36"/>
      <c r="AR2470" s="36"/>
      <c r="AS2470" s="36"/>
      <c r="AT2470" s="36"/>
      <c r="AU2470" s="36"/>
      <c r="AV2470" s="36"/>
      <c r="AW2470" s="36"/>
      <c r="AX2470" s="36"/>
      <c r="AY2470" s="36"/>
      <c r="AZ2470" s="36"/>
      <c r="BA2470" s="36"/>
      <c r="BB2470" s="36"/>
      <c r="BC2470" s="36"/>
      <c r="BD2470" s="36"/>
      <c r="BE2470" s="36"/>
      <c r="BF2470" s="36"/>
      <c r="BG2470" s="36"/>
      <c r="BH2470" s="36"/>
      <c r="BI2470" s="36"/>
      <c r="BJ2470" s="36"/>
      <c r="BK2470" s="36"/>
      <c r="BL2470" s="36"/>
      <c r="BM2470" s="36"/>
      <c r="BN2470" s="36"/>
      <c r="BO2470" s="36"/>
      <c r="BP2470" s="36"/>
      <c r="BQ2470" s="36"/>
      <c r="BR2470" s="36"/>
      <c r="BS2470" s="36"/>
      <c r="BT2470" s="36"/>
      <c r="BU2470" s="36"/>
      <c r="BV2470" s="36"/>
      <c r="BW2470" s="36"/>
      <c r="BX2470" s="36"/>
      <c r="BY2470" s="36"/>
      <c r="BZ2470" s="36"/>
      <c r="CA2470" s="36"/>
      <c r="CB2470" s="36"/>
      <c r="CC2470" s="36"/>
      <c r="CD2470" s="36"/>
      <c r="CE2470" s="36"/>
      <c r="CF2470" s="36"/>
      <c r="CG2470" s="36"/>
      <c r="CH2470" s="36"/>
      <c r="CI2470" s="36"/>
      <c r="CJ2470" s="36"/>
      <c r="CK2470" s="36"/>
      <c r="CL2470" s="36"/>
      <c r="CM2470" s="36"/>
      <c r="CN2470" s="36"/>
      <c r="CO2470" s="36"/>
      <c r="CP2470" s="36"/>
      <c r="CQ2470" s="36"/>
      <c r="CR2470" s="36"/>
      <c r="CS2470" s="36"/>
      <c r="CT2470" s="36"/>
      <c r="CU2470" s="36"/>
      <c r="CV2470" s="36"/>
      <c r="CW2470" s="36"/>
      <c r="CX2470" s="36"/>
      <c r="CY2470" s="36"/>
      <c r="CZ2470" s="36"/>
      <c r="DA2470" s="36"/>
      <c r="DB2470" s="36"/>
      <c r="DC2470" s="36"/>
      <c r="DD2470" s="36"/>
      <c r="DE2470" s="36"/>
      <c r="DF2470" s="36"/>
      <c r="DG2470" s="36"/>
      <c r="DH2470" s="36"/>
      <c r="DI2470" s="36"/>
      <c r="DJ2470" s="36"/>
      <c r="DK2470" s="36"/>
      <c r="DL2470" s="36"/>
      <c r="DM2470" s="36"/>
      <c r="DN2470" s="36"/>
      <c r="DO2470" s="36"/>
      <c r="DP2470" s="36"/>
      <c r="DQ2470" s="36"/>
      <c r="DR2470" s="36"/>
      <c r="DS2470" s="36"/>
      <c r="DT2470" s="36"/>
      <c r="DU2470" s="36"/>
      <c r="DV2470" s="36"/>
      <c r="DW2470" s="36"/>
      <c r="DX2470" s="36"/>
      <c r="DY2470" s="36"/>
      <c r="DZ2470" s="36"/>
      <c r="EA2470" s="36"/>
      <c r="EB2470" s="36"/>
      <c r="EC2470" s="36"/>
      <c r="ED2470" s="36"/>
      <c r="EE2470" s="36"/>
      <c r="EF2470" s="36"/>
      <c r="EG2470" s="36"/>
      <c r="EH2470" s="36"/>
      <c r="EI2470" s="36"/>
      <c r="EJ2470" s="36"/>
      <c r="EK2470" s="36"/>
      <c r="EL2470" s="36"/>
      <c r="EM2470" s="36"/>
      <c r="EN2470" s="36"/>
      <c r="EO2470" s="36"/>
      <c r="EP2470" s="36"/>
      <c r="EQ2470" s="36"/>
      <c r="ER2470" s="36"/>
      <c r="ES2470" s="36"/>
      <c r="ET2470" s="36"/>
      <c r="EU2470" s="36"/>
      <c r="EV2470" s="36"/>
      <c r="EW2470" s="36"/>
      <c r="EX2470" s="36"/>
      <c r="EY2470" s="36"/>
      <c r="EZ2470" s="36"/>
      <c r="FA2470" s="36"/>
      <c r="FB2470" s="36"/>
      <c r="FC2470" s="36"/>
      <c r="FD2470" s="36"/>
      <c r="FE2470" s="36"/>
      <c r="FF2470" s="36"/>
      <c r="FG2470" s="36"/>
      <c r="FH2470" s="36"/>
      <c r="FI2470" s="36"/>
      <c r="FJ2470" s="36"/>
      <c r="FK2470" s="36"/>
      <c r="FL2470" s="36"/>
      <c r="FM2470" s="36"/>
      <c r="FN2470" s="36"/>
      <c r="FO2470" s="36"/>
      <c r="FP2470" s="36"/>
      <c r="FQ2470" s="36"/>
      <c r="FR2470" s="36"/>
      <c r="FS2470" s="36"/>
      <c r="FT2470" s="36"/>
      <c r="FU2470" s="36"/>
      <c r="FV2470" s="36"/>
      <c r="FW2470" s="36"/>
      <c r="FX2470" s="36"/>
      <c r="FY2470" s="36"/>
      <c r="FZ2470" s="36"/>
      <c r="GA2470" s="36"/>
      <c r="GB2470" s="36"/>
      <c r="GC2470" s="36"/>
      <c r="GD2470" s="36"/>
      <c r="GE2470" s="36"/>
      <c r="GF2470" s="36"/>
      <c r="GG2470" s="36"/>
      <c r="GH2470" s="36"/>
      <c r="GI2470" s="36"/>
      <c r="GJ2470" s="36"/>
      <c r="GK2470" s="36"/>
      <c r="GL2470" s="36"/>
      <c r="GM2470" s="36"/>
      <c r="GN2470" s="36"/>
      <c r="GO2470" s="36"/>
      <c r="GP2470" s="36"/>
      <c r="GQ2470" s="36"/>
      <c r="GR2470" s="36"/>
      <c r="GS2470" s="36"/>
      <c r="GT2470" s="36"/>
      <c r="GU2470" s="36"/>
      <c r="GV2470" s="36"/>
      <c r="GW2470" s="36"/>
      <c r="GX2470" s="36"/>
      <c r="GY2470" s="36"/>
      <c r="GZ2470" s="36"/>
      <c r="HA2470" s="36"/>
      <c r="HB2470" s="36"/>
      <c r="HC2470" s="36"/>
      <c r="HD2470" s="36"/>
      <c r="HE2470" s="36"/>
      <c r="HF2470" s="36"/>
      <c r="HG2470" s="36"/>
      <c r="HH2470" s="36"/>
      <c r="HI2470" s="36"/>
      <c r="HJ2470" s="36"/>
      <c r="HK2470" s="36"/>
      <c r="HL2470" s="36"/>
      <c r="HM2470" s="36"/>
      <c r="HN2470" s="36"/>
      <c r="HO2470" s="36"/>
      <c r="HP2470" s="36"/>
      <c r="HQ2470" s="36"/>
      <c r="HR2470" s="36"/>
      <c r="HS2470" s="36"/>
      <c r="HT2470" s="36"/>
      <c r="HU2470" s="36"/>
      <c r="HV2470" s="36"/>
      <c r="HW2470" s="36"/>
      <c r="HX2470" s="36"/>
      <c r="HY2470" s="36"/>
      <c r="HZ2470" s="36"/>
      <c r="IA2470" s="36"/>
      <c r="IB2470" s="36"/>
      <c r="IC2470" s="36"/>
      <c r="ID2470" s="36"/>
      <c r="IE2470" s="36"/>
      <c r="IF2470" s="36"/>
      <c r="IG2470" s="36"/>
      <c r="IH2470" s="36"/>
      <c r="II2470" s="36"/>
      <c r="IJ2470" s="36"/>
      <c r="IK2470" s="36"/>
      <c r="IL2470" s="36"/>
      <c r="IM2470" s="36"/>
      <c r="IN2470" s="36"/>
      <c r="IO2470" s="36"/>
      <c r="IP2470" s="36"/>
      <c r="IQ2470" s="36"/>
      <c r="IR2470" s="36"/>
      <c r="IS2470" s="36"/>
      <c r="IT2470" s="36"/>
      <c r="IU2470" s="36"/>
      <c r="IV2470" s="36"/>
      <c r="IW2470" s="36"/>
      <c r="IX2470" s="36"/>
      <c r="IY2470" s="36"/>
      <c r="IZ2470" s="36"/>
      <c r="JA2470" s="36"/>
      <c r="JB2470" s="36"/>
      <c r="JC2470" s="36"/>
      <c r="JD2470" s="36"/>
      <c r="JE2470" s="36"/>
      <c r="JF2470" s="36"/>
      <c r="JG2470" s="36"/>
      <c r="JH2470" s="36"/>
      <c r="JI2470" s="36"/>
      <c r="JJ2470" s="36"/>
      <c r="JK2470" s="36"/>
      <c r="JL2470" s="36"/>
      <c r="JM2470" s="36"/>
      <c r="JN2470" s="36"/>
      <c r="JO2470" s="36"/>
      <c r="JP2470" s="36"/>
      <c r="JQ2470" s="36"/>
      <c r="JR2470" s="36"/>
      <c r="JS2470" s="36"/>
      <c r="JT2470" s="36"/>
      <c r="JU2470" s="36"/>
      <c r="JV2470" s="36"/>
      <c r="JW2470" s="36"/>
      <c r="JX2470" s="36"/>
      <c r="JY2470" s="36"/>
      <c r="JZ2470" s="36"/>
      <c r="KA2470" s="36"/>
      <c r="KB2470" s="36"/>
      <c r="KC2470" s="36"/>
      <c r="KD2470" s="36"/>
      <c r="KE2470" s="36"/>
      <c r="KF2470" s="36"/>
      <c r="KG2470" s="36"/>
      <c r="KH2470" s="36"/>
      <c r="KI2470" s="36"/>
      <c r="KJ2470" s="36"/>
      <c r="KK2470" s="36"/>
      <c r="KL2470" s="36"/>
      <c r="KM2470" s="36"/>
      <c r="KN2470" s="36"/>
      <c r="KO2470" s="36"/>
      <c r="KP2470" s="36"/>
      <c r="KQ2470" s="36"/>
      <c r="KR2470" s="36"/>
      <c r="KS2470" s="36"/>
      <c r="KT2470" s="36"/>
      <c r="KU2470" s="36"/>
      <c r="KV2470" s="36"/>
      <c r="KW2470" s="36"/>
      <c r="KX2470" s="36"/>
      <c r="KY2470" s="36"/>
      <c r="KZ2470" s="36"/>
      <c r="LA2470" s="36"/>
      <c r="LB2470" s="36"/>
      <c r="LC2470" s="36"/>
      <c r="LD2470" s="36"/>
      <c r="LE2470" s="36"/>
      <c r="LF2470" s="36"/>
      <c r="LG2470" s="36"/>
      <c r="LH2470" s="36"/>
      <c r="LI2470" s="36"/>
      <c r="LJ2470" s="36"/>
      <c r="LK2470" s="36"/>
      <c r="LL2470" s="36"/>
      <c r="LM2470" s="36"/>
      <c r="LN2470" s="36"/>
      <c r="LO2470" s="36"/>
      <c r="LP2470" s="36"/>
      <c r="LQ2470" s="36"/>
      <c r="LR2470" s="36"/>
      <c r="LS2470" s="36"/>
      <c r="LT2470" s="36"/>
      <c r="LU2470" s="36"/>
      <c r="LV2470" s="36"/>
      <c r="LW2470" s="36"/>
      <c r="LX2470" s="36"/>
      <c r="LY2470" s="36"/>
      <c r="LZ2470" s="36"/>
      <c r="MA2470" s="36"/>
      <c r="MB2470" s="36"/>
      <c r="MC2470" s="36"/>
      <c r="MD2470" s="36"/>
      <c r="ME2470" s="36"/>
      <c r="MF2470" s="36"/>
      <c r="MG2470" s="36"/>
      <c r="MH2470" s="36"/>
      <c r="MI2470" s="36"/>
      <c r="MJ2470" s="36"/>
      <c r="MK2470" s="36"/>
      <c r="ML2470" s="36"/>
      <c r="MM2470" s="36"/>
      <c r="MN2470" s="36"/>
      <c r="MO2470" s="36"/>
      <c r="MP2470" s="36"/>
      <c r="MQ2470" s="36"/>
      <c r="MR2470" s="36"/>
      <c r="MS2470" s="36"/>
      <c r="MT2470" s="36"/>
      <c r="MU2470" s="36"/>
      <c r="MV2470" s="36"/>
      <c r="MW2470" s="36"/>
      <c r="MX2470" s="36"/>
      <c r="MY2470" s="36"/>
      <c r="MZ2470" s="36"/>
      <c r="NA2470" s="36"/>
      <c r="NB2470" s="36"/>
      <c r="NC2470" s="36"/>
      <c r="ND2470" s="36"/>
      <c r="NE2470" s="36"/>
      <c r="NF2470" s="36"/>
      <c r="NG2470" s="36"/>
      <c r="NH2470" s="36"/>
      <c r="NI2470" s="36"/>
      <c r="NJ2470" s="36"/>
      <c r="NK2470" s="36"/>
      <c r="NL2470" s="36"/>
      <c r="NM2470" s="36"/>
      <c r="NN2470" s="36"/>
      <c r="NO2470" s="36"/>
      <c r="NP2470" s="36"/>
      <c r="NQ2470" s="36"/>
      <c r="NR2470" s="36"/>
      <c r="NS2470" s="36"/>
      <c r="NT2470" s="36"/>
      <c r="NU2470" s="36"/>
      <c r="NV2470" s="36"/>
      <c r="NW2470" s="36"/>
      <c r="NX2470" s="36"/>
      <c r="NY2470" s="36"/>
      <c r="NZ2470" s="36"/>
      <c r="OA2470" s="36"/>
      <c r="OB2470" s="36"/>
      <c r="OC2470" s="36"/>
      <c r="OD2470" s="36"/>
      <c r="OE2470" s="36"/>
      <c r="OF2470" s="36"/>
      <c r="OG2470" s="36"/>
      <c r="OH2470" s="36"/>
      <c r="OI2470" s="36"/>
      <c r="OJ2470" s="36"/>
      <c r="OK2470" s="36"/>
      <c r="OL2470" s="36"/>
      <c r="OM2470" s="36"/>
      <c r="ON2470" s="36"/>
      <c r="OO2470" s="36"/>
      <c r="OP2470" s="36"/>
      <c r="OQ2470" s="36"/>
      <c r="OR2470" s="36"/>
      <c r="OS2470" s="36"/>
      <c r="OT2470" s="36"/>
      <c r="OU2470" s="36"/>
      <c r="OV2470" s="36"/>
      <c r="OW2470" s="36"/>
      <c r="OX2470" s="36"/>
      <c r="OY2470" s="36"/>
      <c r="OZ2470" s="36"/>
      <c r="PA2470" s="36"/>
      <c r="PB2470" s="36"/>
      <c r="PC2470" s="36"/>
      <c r="PD2470" s="36"/>
      <c r="PE2470" s="36"/>
      <c r="PF2470" s="36"/>
      <c r="PG2470" s="36"/>
      <c r="PH2470" s="36"/>
      <c r="PI2470" s="36"/>
      <c r="PJ2470" s="36"/>
      <c r="PK2470" s="36"/>
      <c r="PL2470" s="36"/>
      <c r="PM2470" s="36"/>
      <c r="PN2470" s="36"/>
      <c r="PO2470" s="36"/>
      <c r="PP2470" s="36"/>
      <c r="PQ2470" s="36"/>
      <c r="PR2470" s="36"/>
      <c r="PS2470" s="36"/>
      <c r="PT2470" s="36"/>
      <c r="PU2470" s="36"/>
      <c r="PV2470" s="36"/>
      <c r="PW2470" s="36"/>
      <c r="PX2470" s="36"/>
      <c r="PY2470" s="36"/>
      <c r="PZ2470" s="36"/>
      <c r="QA2470" s="36"/>
      <c r="QB2470" s="36"/>
      <c r="QC2470" s="36"/>
      <c r="QD2470" s="36"/>
      <c r="QE2470" s="36"/>
      <c r="QF2470" s="36"/>
      <c r="QG2470" s="36"/>
      <c r="QH2470" s="36"/>
      <c r="QI2470" s="36"/>
      <c r="QJ2470" s="36"/>
      <c r="QK2470" s="36"/>
      <c r="QL2470" s="36"/>
      <c r="QM2470" s="36"/>
      <c r="QN2470" s="36"/>
      <c r="QO2470" s="36"/>
      <c r="QP2470" s="36"/>
      <c r="QQ2470" s="36"/>
      <c r="QR2470" s="36"/>
      <c r="QS2470" s="36"/>
      <c r="QT2470" s="36"/>
      <c r="QU2470" s="36"/>
      <c r="QV2470" s="36"/>
      <c r="QW2470" s="36"/>
      <c r="QX2470" s="36"/>
      <c r="QY2470" s="36"/>
      <c r="QZ2470" s="36"/>
      <c r="RA2470" s="36"/>
      <c r="RB2470" s="36"/>
      <c r="RC2470" s="36"/>
      <c r="RD2470" s="36"/>
      <c r="RE2470" s="36"/>
      <c r="RF2470" s="36"/>
      <c r="RG2470" s="36"/>
      <c r="RH2470" s="36"/>
      <c r="RI2470" s="36"/>
      <c r="RJ2470" s="36"/>
      <c r="RK2470" s="36"/>
      <c r="RL2470" s="36"/>
      <c r="RM2470" s="36"/>
      <c r="RN2470" s="36"/>
      <c r="RO2470" s="36"/>
      <c r="RP2470" s="36"/>
      <c r="RQ2470" s="36"/>
      <c r="RR2470" s="36"/>
      <c r="RS2470" s="36"/>
      <c r="RT2470" s="36"/>
      <c r="RU2470" s="36"/>
      <c r="RV2470" s="36"/>
      <c r="RW2470" s="36"/>
      <c r="RX2470" s="36"/>
      <c r="RY2470" s="36"/>
      <c r="RZ2470" s="36"/>
      <c r="SA2470" s="36"/>
      <c r="SB2470" s="36"/>
      <c r="SC2470" s="36"/>
      <c r="SD2470" s="36"/>
      <c r="SE2470" s="36"/>
      <c r="SF2470" s="36"/>
      <c r="SG2470" s="36"/>
      <c r="SH2470" s="36"/>
      <c r="SI2470" s="36"/>
      <c r="SJ2470" s="36"/>
      <c r="SK2470" s="36"/>
      <c r="SL2470" s="36"/>
      <c r="SM2470" s="36"/>
      <c r="SN2470" s="36"/>
      <c r="SO2470" s="36"/>
      <c r="SP2470" s="36"/>
      <c r="SQ2470" s="36"/>
      <c r="SR2470" s="36"/>
      <c r="SS2470" s="36"/>
      <c r="ST2470" s="36"/>
      <c r="SU2470" s="36"/>
      <c r="SV2470" s="36"/>
      <c r="SW2470" s="36"/>
      <c r="SX2470" s="36"/>
      <c r="SY2470" s="36"/>
      <c r="SZ2470" s="36"/>
      <c r="TA2470" s="36"/>
      <c r="TB2470" s="36"/>
      <c r="TC2470" s="36"/>
      <c r="TD2470" s="36"/>
      <c r="TE2470" s="36"/>
      <c r="TF2470" s="36"/>
      <c r="TG2470" s="36"/>
      <c r="TH2470" s="36"/>
      <c r="TI2470" s="36"/>
      <c r="TJ2470" s="36"/>
      <c r="TK2470" s="36"/>
      <c r="TL2470" s="36"/>
      <c r="TM2470" s="36"/>
      <c r="TN2470" s="36"/>
      <c r="TO2470" s="36"/>
      <c r="TP2470" s="36"/>
      <c r="TQ2470" s="36"/>
      <c r="TR2470" s="36"/>
      <c r="TS2470" s="36"/>
      <c r="TT2470" s="36"/>
      <c r="TU2470" s="36"/>
      <c r="TV2470" s="36"/>
      <c r="TW2470" s="36"/>
      <c r="TX2470" s="36"/>
      <c r="TY2470" s="36"/>
      <c r="TZ2470" s="36"/>
      <c r="UA2470" s="36"/>
      <c r="UB2470" s="36"/>
      <c r="UC2470" s="36"/>
      <c r="UD2470" s="36"/>
      <c r="UE2470" s="36"/>
      <c r="UF2470" s="36"/>
      <c r="UG2470" s="36"/>
      <c r="UH2470" s="36"/>
      <c r="UI2470" s="36"/>
      <c r="UJ2470" s="36"/>
      <c r="UK2470" s="36"/>
      <c r="UL2470" s="36"/>
      <c r="UM2470" s="36"/>
      <c r="UN2470" s="36"/>
      <c r="UO2470" s="36"/>
      <c r="UP2470" s="36"/>
      <c r="UQ2470" s="36"/>
      <c r="UR2470" s="36"/>
      <c r="US2470" s="36"/>
      <c r="UT2470" s="36"/>
      <c r="UU2470" s="36"/>
      <c r="UV2470" s="36"/>
      <c r="UW2470" s="36"/>
      <c r="UX2470" s="36"/>
      <c r="UY2470" s="36"/>
      <c r="UZ2470" s="36"/>
      <c r="VA2470" s="36"/>
      <c r="VB2470" s="36"/>
      <c r="VC2470" s="36"/>
      <c r="VD2470" s="36"/>
      <c r="VE2470" s="36"/>
      <c r="VF2470" s="36"/>
      <c r="VG2470" s="36"/>
      <c r="VH2470" s="36"/>
      <c r="VI2470" s="36"/>
      <c r="VJ2470" s="36"/>
      <c r="VK2470" s="36"/>
      <c r="VL2470" s="36"/>
      <c r="VM2470" s="36"/>
      <c r="VN2470" s="36"/>
      <c r="VO2470" s="36"/>
      <c r="VP2470" s="36"/>
      <c r="VQ2470" s="36"/>
      <c r="VR2470" s="36"/>
      <c r="VS2470" s="36"/>
      <c r="VT2470" s="36"/>
      <c r="VU2470" s="36"/>
      <c r="VV2470" s="36"/>
      <c r="VW2470" s="36"/>
      <c r="VX2470" s="36"/>
      <c r="VY2470" s="36"/>
      <c r="VZ2470" s="36"/>
      <c r="WA2470" s="36"/>
      <c r="WB2470" s="36"/>
      <c r="WC2470" s="36"/>
      <c r="WD2470" s="36"/>
      <c r="WE2470" s="36"/>
      <c r="WF2470" s="36"/>
      <c r="WG2470" s="36"/>
      <c r="WH2470" s="36"/>
      <c r="WI2470" s="36"/>
      <c r="WJ2470" s="36"/>
      <c r="WK2470" s="36"/>
      <c r="WL2470" s="36"/>
      <c r="WM2470" s="36"/>
      <c r="WN2470" s="36"/>
      <c r="WO2470" s="36"/>
      <c r="WP2470" s="36"/>
      <c r="WQ2470" s="36"/>
      <c r="WR2470" s="36"/>
      <c r="WS2470" s="36"/>
      <c r="WT2470" s="36"/>
      <c r="WU2470" s="36"/>
      <c r="WV2470" s="36"/>
      <c r="WW2470" s="36"/>
      <c r="WX2470" s="36"/>
      <c r="WY2470" s="36"/>
      <c r="WZ2470" s="36"/>
      <c r="XA2470" s="36"/>
      <c r="XB2470" s="36"/>
      <c r="XC2470" s="36"/>
      <c r="XD2470" s="36"/>
      <c r="XE2470" s="36"/>
      <c r="XF2470" s="36"/>
      <c r="XG2470" s="36"/>
      <c r="XH2470" s="36"/>
      <c r="XI2470" s="36"/>
      <c r="XJ2470" s="36"/>
      <c r="XK2470" s="36"/>
      <c r="XL2470" s="36"/>
      <c r="XM2470" s="36"/>
      <c r="XN2470" s="36"/>
      <c r="XO2470" s="36"/>
      <c r="XP2470" s="36"/>
      <c r="XQ2470" s="36"/>
      <c r="XR2470" s="36"/>
      <c r="XS2470" s="36"/>
      <c r="XT2470" s="36"/>
      <c r="XU2470" s="36"/>
      <c r="XV2470" s="36"/>
      <c r="XW2470" s="36"/>
      <c r="XX2470" s="36"/>
      <c r="XY2470" s="36"/>
      <c r="XZ2470" s="36"/>
      <c r="YA2470" s="36"/>
      <c r="YB2470" s="36"/>
      <c r="YC2470" s="36"/>
      <c r="YD2470" s="36"/>
      <c r="YE2470" s="36"/>
      <c r="YF2470" s="36"/>
      <c r="YG2470" s="36"/>
      <c r="YH2470" s="36"/>
      <c r="YI2470" s="36"/>
      <c r="YJ2470" s="36"/>
      <c r="YK2470" s="36"/>
      <c r="YL2470" s="36"/>
      <c r="YM2470" s="36"/>
      <c r="YN2470" s="36"/>
      <c r="YO2470" s="36"/>
      <c r="YP2470" s="36"/>
      <c r="YQ2470" s="36"/>
      <c r="YR2470" s="36"/>
      <c r="YS2470" s="36"/>
      <c r="YT2470" s="36"/>
      <c r="YU2470" s="36"/>
      <c r="YV2470" s="36"/>
      <c r="YW2470" s="36"/>
      <c r="YX2470" s="36"/>
      <c r="YY2470" s="36"/>
      <c r="YZ2470" s="36"/>
      <c r="ZA2470" s="36"/>
      <c r="ZB2470" s="36"/>
      <c r="ZC2470" s="36"/>
      <c r="ZD2470" s="36"/>
      <c r="ZE2470" s="36"/>
      <c r="ZF2470" s="36"/>
      <c r="ZG2470" s="36"/>
      <c r="ZH2470" s="36"/>
      <c r="ZI2470" s="36"/>
      <c r="ZJ2470" s="36"/>
      <c r="ZK2470" s="36"/>
      <c r="ZL2470" s="36"/>
      <c r="ZM2470" s="36"/>
      <c r="ZN2470" s="36"/>
      <c r="ZO2470" s="36"/>
      <c r="ZP2470" s="36"/>
      <c r="ZQ2470" s="36"/>
      <c r="ZR2470" s="36"/>
      <c r="ZS2470" s="36"/>
      <c r="ZT2470" s="36"/>
      <c r="ZU2470" s="36"/>
      <c r="ZV2470" s="36"/>
      <c r="ZW2470" s="36"/>
      <c r="ZX2470" s="36"/>
      <c r="ZY2470" s="36"/>
      <c r="ZZ2470" s="36"/>
      <c r="AAA2470" s="36"/>
      <c r="AAB2470" s="36"/>
      <c r="AAC2470" s="36"/>
      <c r="AAD2470" s="36"/>
      <c r="AAE2470" s="36"/>
      <c r="AAF2470" s="36"/>
      <c r="AAG2470" s="36"/>
      <c r="AAH2470" s="36"/>
      <c r="AAI2470" s="36"/>
      <c r="AAJ2470" s="36"/>
      <c r="AAK2470" s="36"/>
      <c r="AAL2470" s="36"/>
      <c r="AAM2470" s="36"/>
      <c r="AAN2470" s="36"/>
      <c r="AAO2470" s="36"/>
      <c r="AAP2470" s="36"/>
      <c r="AAQ2470" s="36"/>
      <c r="AAR2470" s="36"/>
      <c r="AAS2470" s="36"/>
      <c r="AAT2470" s="36"/>
      <c r="AAU2470" s="36"/>
      <c r="AAV2470" s="36"/>
      <c r="AAW2470" s="36"/>
      <c r="AAX2470" s="36"/>
      <c r="AAY2470" s="36"/>
      <c r="AAZ2470" s="36"/>
      <c r="ABA2470" s="36"/>
      <c r="ABB2470" s="36"/>
      <c r="ABC2470" s="36"/>
      <c r="ABD2470" s="36"/>
      <c r="ABE2470" s="36"/>
      <c r="ABF2470" s="36"/>
      <c r="ABG2470" s="36"/>
      <c r="ABH2470" s="36"/>
      <c r="ABI2470" s="36"/>
      <c r="ABJ2470" s="36"/>
      <c r="ABK2470" s="36"/>
      <c r="ABL2470" s="36"/>
      <c r="ABM2470" s="36"/>
      <c r="ABN2470" s="36"/>
      <c r="ABO2470" s="36"/>
      <c r="ABP2470" s="36"/>
      <c r="ABQ2470" s="36"/>
      <c r="ABR2470" s="36"/>
      <c r="ABS2470" s="36"/>
      <c r="ABT2470" s="36"/>
      <c r="ABU2470" s="36"/>
      <c r="ABV2470" s="36"/>
      <c r="ABW2470" s="36"/>
      <c r="ABX2470" s="36"/>
      <c r="ABY2470" s="36"/>
      <c r="ABZ2470" s="36"/>
      <c r="ACA2470" s="36"/>
      <c r="ACB2470" s="36"/>
      <c r="ACC2470" s="36"/>
      <c r="ACD2470" s="36"/>
      <c r="ACE2470" s="36"/>
      <c r="ACF2470" s="36"/>
      <c r="ACG2470" s="36"/>
      <c r="ACH2470" s="36"/>
      <c r="ACI2470" s="36"/>
      <c r="ACJ2470" s="36"/>
      <c r="ACK2470" s="36"/>
      <c r="ACL2470" s="36"/>
      <c r="ACM2470" s="36"/>
      <c r="ACN2470" s="36"/>
      <c r="ACO2470" s="36"/>
      <c r="ACP2470" s="36"/>
      <c r="ACQ2470" s="36"/>
      <c r="ACR2470" s="36"/>
      <c r="ACS2470" s="36"/>
      <c r="ACT2470" s="36"/>
      <c r="ACU2470" s="36"/>
      <c r="ACV2470" s="36"/>
      <c r="ACW2470" s="36"/>
      <c r="ACX2470" s="36"/>
      <c r="ACY2470" s="36"/>
      <c r="ACZ2470" s="36"/>
      <c r="ADA2470" s="36"/>
      <c r="ADB2470" s="36"/>
      <c r="ADC2470" s="36"/>
      <c r="ADD2470" s="36"/>
      <c r="ADE2470" s="36"/>
      <c r="ADF2470" s="36"/>
      <c r="ADG2470" s="36"/>
      <c r="ADH2470" s="36"/>
      <c r="ADI2470" s="36"/>
      <c r="ADJ2470" s="36"/>
      <c r="ADK2470" s="36"/>
      <c r="ADL2470" s="36"/>
      <c r="ADM2470" s="36"/>
      <c r="ADN2470" s="36"/>
      <c r="ADO2470" s="36"/>
      <c r="ADP2470" s="36"/>
      <c r="ADQ2470" s="36"/>
      <c r="ADR2470" s="36"/>
      <c r="ADS2470" s="36"/>
      <c r="ADT2470" s="36"/>
      <c r="ADU2470" s="36"/>
      <c r="ADV2470" s="36"/>
      <c r="ADW2470" s="36"/>
      <c r="ADX2470" s="36"/>
      <c r="ADY2470" s="36"/>
      <c r="ADZ2470" s="36"/>
      <c r="AEA2470" s="36"/>
      <c r="AEB2470" s="36"/>
      <c r="AEC2470" s="36"/>
      <c r="AED2470" s="36"/>
      <c r="AEE2470" s="36"/>
      <c r="AEF2470" s="36"/>
      <c r="AEG2470" s="36"/>
      <c r="AEH2470" s="36"/>
      <c r="AEI2470" s="36"/>
      <c r="AEJ2470" s="36"/>
      <c r="AEK2470" s="36"/>
      <c r="AEL2470" s="36"/>
      <c r="AEM2470" s="36"/>
      <c r="AEN2470" s="36"/>
      <c r="AEO2470" s="36"/>
      <c r="AEP2470" s="36"/>
      <c r="AEQ2470" s="36"/>
      <c r="AER2470" s="36"/>
      <c r="AES2470" s="36"/>
      <c r="AET2470" s="36"/>
      <c r="AEU2470" s="36"/>
      <c r="AEV2470" s="36"/>
      <c r="AEW2470" s="36"/>
      <c r="AEX2470" s="36"/>
      <c r="AEY2470" s="36"/>
      <c r="AEZ2470" s="36"/>
      <c r="AFA2470" s="36"/>
      <c r="AFB2470" s="36"/>
      <c r="AFC2470" s="36"/>
      <c r="AFD2470" s="36"/>
      <c r="AFE2470" s="36"/>
      <c r="AFF2470" s="36"/>
      <c r="AFG2470" s="36"/>
      <c r="AFH2470" s="36"/>
      <c r="AFI2470" s="36"/>
      <c r="AFJ2470" s="36"/>
      <c r="AFK2470" s="36"/>
      <c r="AFL2470" s="36"/>
      <c r="AFM2470" s="36"/>
      <c r="AFN2470" s="36"/>
      <c r="AFO2470" s="36"/>
      <c r="AFP2470" s="36"/>
      <c r="AFQ2470" s="36"/>
      <c r="AFR2470" s="36"/>
      <c r="AFS2470" s="36"/>
      <c r="AFT2470" s="36"/>
      <c r="AFU2470" s="36"/>
      <c r="AFV2470" s="36"/>
      <c r="AFW2470" s="36"/>
      <c r="AFX2470" s="36"/>
      <c r="AFY2470" s="36"/>
      <c r="AFZ2470" s="36"/>
      <c r="AGA2470" s="36"/>
      <c r="AGB2470" s="36"/>
      <c r="AGC2470" s="36"/>
      <c r="AGD2470" s="36"/>
      <c r="AGE2470" s="36"/>
      <c r="AGF2470" s="36"/>
      <c r="AGG2470" s="36"/>
      <c r="AGH2470" s="36"/>
      <c r="AGI2470" s="36"/>
      <c r="AGJ2470" s="36"/>
      <c r="AGK2470" s="36"/>
      <c r="AGL2470" s="36"/>
      <c r="AGM2470" s="36"/>
      <c r="AGN2470" s="36"/>
      <c r="AGO2470" s="36"/>
      <c r="AGP2470" s="36"/>
      <c r="AGQ2470" s="36"/>
      <c r="AGR2470" s="36"/>
      <c r="AGS2470" s="36"/>
      <c r="AGT2470" s="36"/>
      <c r="AGU2470" s="36"/>
      <c r="AGV2470" s="36"/>
      <c r="AGW2470" s="36"/>
      <c r="AGX2470" s="36"/>
      <c r="AGY2470" s="36"/>
      <c r="AGZ2470" s="36"/>
      <c r="AHA2470" s="36"/>
      <c r="AHB2470" s="36"/>
      <c r="AHC2470" s="36"/>
      <c r="AHD2470" s="36"/>
      <c r="AHE2470" s="36"/>
      <c r="AHF2470" s="36"/>
      <c r="AHG2470" s="36"/>
      <c r="AHH2470" s="36"/>
      <c r="AHI2470" s="36"/>
      <c r="AHJ2470" s="36"/>
      <c r="AHK2470" s="36"/>
      <c r="AHL2470" s="36"/>
      <c r="AHM2470" s="36"/>
      <c r="AHN2470" s="36"/>
      <c r="AHO2470" s="36"/>
      <c r="AHP2470" s="36"/>
      <c r="AHQ2470" s="36"/>
      <c r="AHR2470" s="36"/>
      <c r="AHS2470" s="36"/>
      <c r="AHT2470" s="36"/>
      <c r="AHU2470" s="36"/>
      <c r="AHV2470" s="36"/>
      <c r="AHW2470" s="36"/>
      <c r="AHX2470" s="36"/>
      <c r="AHY2470" s="36"/>
      <c r="AHZ2470" s="36"/>
      <c r="AIA2470" s="36"/>
      <c r="AIB2470" s="36"/>
      <c r="AIC2470" s="36"/>
      <c r="AID2470" s="36"/>
      <c r="AIE2470" s="36"/>
      <c r="AIF2470" s="36"/>
      <c r="AIG2470" s="36"/>
      <c r="AIH2470" s="36"/>
      <c r="AII2470" s="36"/>
      <c r="AIJ2470" s="36"/>
      <c r="AIK2470" s="36"/>
      <c r="AIL2470" s="36"/>
      <c r="AIM2470" s="36"/>
      <c r="AIN2470" s="36"/>
      <c r="AIO2470" s="36"/>
      <c r="AIP2470" s="36"/>
      <c r="AIQ2470" s="36"/>
      <c r="AIR2470" s="36"/>
      <c r="AIS2470" s="36"/>
      <c r="AIT2470" s="36"/>
      <c r="AIU2470" s="36"/>
      <c r="AIV2470" s="36"/>
      <c r="AIW2470" s="36"/>
      <c r="AIX2470" s="36"/>
      <c r="AIY2470" s="36"/>
      <c r="AIZ2470" s="36"/>
      <c r="AJA2470" s="36"/>
      <c r="AJB2470" s="36"/>
      <c r="AJC2470" s="36"/>
      <c r="AJD2470" s="36"/>
      <c r="AJE2470" s="36"/>
      <c r="AJF2470" s="36"/>
      <c r="AJG2470" s="36"/>
      <c r="AJH2470" s="36"/>
      <c r="AJI2470" s="36"/>
      <c r="AJJ2470" s="36"/>
      <c r="AJK2470" s="36"/>
      <c r="AJL2470" s="36"/>
      <c r="AJM2470" s="36"/>
      <c r="AJN2470" s="36"/>
      <c r="AJO2470" s="36"/>
      <c r="AJP2470" s="36"/>
      <c r="AJQ2470" s="36"/>
      <c r="AJR2470" s="36"/>
      <c r="AJS2470" s="36"/>
      <c r="AJT2470" s="36"/>
      <c r="AJU2470" s="36"/>
      <c r="AJV2470" s="36"/>
      <c r="AJW2470" s="36"/>
      <c r="AJX2470" s="36"/>
      <c r="AJY2470" s="36"/>
      <c r="AJZ2470" s="36"/>
      <c r="AKA2470" s="36"/>
      <c r="AKB2470" s="36"/>
      <c r="AKC2470" s="36"/>
      <c r="AKD2470" s="36"/>
      <c r="AKE2470" s="36"/>
      <c r="AKF2470" s="36"/>
      <c r="AKG2470" s="36"/>
      <c r="AKH2470" s="36"/>
      <c r="AKI2470" s="36"/>
      <c r="AKJ2470" s="36"/>
      <c r="AKK2470" s="36"/>
      <c r="AKL2470" s="36"/>
      <c r="AKM2470" s="36"/>
      <c r="AKN2470" s="36"/>
      <c r="AKO2470" s="36"/>
      <c r="AKP2470" s="36"/>
      <c r="AKQ2470" s="36"/>
      <c r="AKR2470" s="36"/>
      <c r="AKS2470" s="36"/>
      <c r="AKT2470" s="36"/>
      <c r="AKU2470" s="36"/>
      <c r="AKV2470" s="36"/>
      <c r="AKW2470" s="36"/>
      <c r="AKX2470" s="36"/>
      <c r="AKY2470" s="36"/>
      <c r="AKZ2470" s="36"/>
      <c r="ALA2470" s="36"/>
      <c r="ALB2470" s="36"/>
      <c r="ALC2470" s="36"/>
      <c r="ALD2470" s="36"/>
      <c r="ALE2470" s="36"/>
      <c r="ALF2470" s="36"/>
      <c r="ALG2470" s="36"/>
      <c r="ALH2470" s="36"/>
      <c r="ALI2470" s="36"/>
      <c r="ALJ2470" s="36"/>
      <c r="ALK2470" s="36"/>
      <c r="ALL2470" s="36"/>
      <c r="ALM2470" s="36"/>
      <c r="ALN2470" s="36"/>
      <c r="ALO2470" s="36"/>
      <c r="ALP2470" s="36"/>
      <c r="ALQ2470" s="36"/>
      <c r="ALR2470" s="36"/>
      <c r="ALS2470" s="36"/>
      <c r="ALT2470" s="36"/>
      <c r="ALU2470" s="36"/>
      <c r="ALV2470" s="36"/>
      <c r="ALW2470" s="36"/>
      <c r="ALX2470" s="36"/>
      <c r="ALY2470" s="36"/>
      <c r="ALZ2470" s="36"/>
      <c r="AMA2470" s="36"/>
      <c r="AMB2470" s="36"/>
      <c r="AMC2470" s="36"/>
      <c r="AMD2470" s="36"/>
      <c r="AME2470" s="36"/>
      <c r="AMF2470" s="36"/>
      <c r="AMG2470" s="36"/>
      <c r="AMH2470" s="36"/>
      <c r="AMI2470" s="36"/>
      <c r="AMJ2470" s="36"/>
    </row>
    <row r="2471" spans="1:1024" ht="15.75" x14ac:dyDescent="0.25">
      <c r="A2471" s="3"/>
      <c r="B2471" s="6"/>
      <c r="C2471" s="6"/>
      <c r="D2471" s="6"/>
      <c r="E2471" s="6"/>
      <c r="F2471" s="3"/>
      <c r="G2471" s="6"/>
      <c r="H2471" s="36"/>
      <c r="I2471" s="36"/>
      <c r="J2471" s="36"/>
      <c r="K2471" s="36"/>
      <c r="L2471" s="36"/>
      <c r="M2471" s="36"/>
      <c r="N2471" s="36"/>
      <c r="O2471" s="36"/>
      <c r="P2471" s="36"/>
      <c r="Q2471" s="36"/>
      <c r="R2471" s="36"/>
      <c r="S2471" s="36"/>
      <c r="T2471" s="36"/>
      <c r="U2471" s="36"/>
      <c r="V2471" s="36"/>
      <c r="W2471" s="36"/>
      <c r="X2471" s="36"/>
      <c r="Y2471" s="36"/>
      <c r="Z2471" s="36"/>
      <c r="AA2471" s="36"/>
      <c r="AB2471" s="36"/>
      <c r="AC2471" s="36"/>
      <c r="AD2471" s="36"/>
      <c r="AE2471" s="36"/>
      <c r="AF2471" s="36"/>
      <c r="AG2471" s="36"/>
      <c r="AH2471" s="36"/>
      <c r="AI2471" s="36"/>
      <c r="AJ2471" s="36"/>
      <c r="AK2471" s="36"/>
      <c r="AL2471" s="36"/>
      <c r="AM2471" s="36"/>
      <c r="AN2471" s="36"/>
      <c r="AO2471" s="36"/>
      <c r="AP2471" s="36"/>
      <c r="AQ2471" s="36"/>
      <c r="AR2471" s="36"/>
      <c r="AS2471" s="36"/>
      <c r="AT2471" s="36"/>
      <c r="AU2471" s="36"/>
      <c r="AV2471" s="36"/>
      <c r="AW2471" s="36"/>
      <c r="AX2471" s="36"/>
      <c r="AY2471" s="36"/>
      <c r="AZ2471" s="36"/>
      <c r="BA2471" s="36"/>
      <c r="BB2471" s="36"/>
      <c r="BC2471" s="36"/>
      <c r="BD2471" s="36"/>
      <c r="BE2471" s="36"/>
      <c r="BF2471" s="36"/>
      <c r="BG2471" s="36"/>
      <c r="BH2471" s="36"/>
      <c r="BI2471" s="36"/>
      <c r="BJ2471" s="36"/>
      <c r="BK2471" s="36"/>
      <c r="BL2471" s="36"/>
      <c r="BM2471" s="36"/>
      <c r="BN2471" s="36"/>
      <c r="BO2471" s="36"/>
      <c r="BP2471" s="36"/>
      <c r="BQ2471" s="36"/>
      <c r="BR2471" s="36"/>
      <c r="BS2471" s="36"/>
      <c r="BT2471" s="36"/>
      <c r="BU2471" s="36"/>
      <c r="BV2471" s="36"/>
      <c r="BW2471" s="36"/>
      <c r="BX2471" s="36"/>
      <c r="BY2471" s="36"/>
      <c r="BZ2471" s="36"/>
      <c r="CA2471" s="36"/>
      <c r="CB2471" s="36"/>
      <c r="CC2471" s="36"/>
      <c r="CD2471" s="36"/>
      <c r="CE2471" s="36"/>
      <c r="CF2471" s="36"/>
      <c r="CG2471" s="36"/>
      <c r="CH2471" s="36"/>
      <c r="CI2471" s="36"/>
      <c r="CJ2471" s="36"/>
      <c r="CK2471" s="36"/>
      <c r="CL2471" s="36"/>
      <c r="CM2471" s="36"/>
      <c r="CN2471" s="36"/>
      <c r="CO2471" s="36"/>
      <c r="CP2471" s="36"/>
      <c r="CQ2471" s="36"/>
      <c r="CR2471" s="36"/>
      <c r="CS2471" s="36"/>
      <c r="CT2471" s="36"/>
      <c r="CU2471" s="36"/>
      <c r="CV2471" s="36"/>
      <c r="CW2471" s="36"/>
      <c r="CX2471" s="36"/>
      <c r="CY2471" s="36"/>
      <c r="CZ2471" s="36"/>
      <c r="DA2471" s="36"/>
      <c r="DB2471" s="36"/>
      <c r="DC2471" s="36"/>
      <c r="DD2471" s="36"/>
      <c r="DE2471" s="36"/>
      <c r="DF2471" s="36"/>
      <c r="DG2471" s="36"/>
      <c r="DH2471" s="36"/>
      <c r="DI2471" s="36"/>
      <c r="DJ2471" s="36"/>
      <c r="DK2471" s="36"/>
      <c r="DL2471" s="36"/>
      <c r="DM2471" s="36"/>
      <c r="DN2471" s="36"/>
      <c r="DO2471" s="36"/>
      <c r="DP2471" s="36"/>
      <c r="DQ2471" s="36"/>
      <c r="DR2471" s="36"/>
      <c r="DS2471" s="36"/>
      <c r="DT2471" s="36"/>
      <c r="DU2471" s="36"/>
      <c r="DV2471" s="36"/>
      <c r="DW2471" s="36"/>
      <c r="DX2471" s="36"/>
      <c r="DY2471" s="36"/>
      <c r="DZ2471" s="36"/>
      <c r="EA2471" s="36"/>
      <c r="EB2471" s="36"/>
      <c r="EC2471" s="36"/>
      <c r="ED2471" s="36"/>
      <c r="EE2471" s="36"/>
      <c r="EF2471" s="36"/>
      <c r="EG2471" s="36"/>
      <c r="EH2471" s="36"/>
      <c r="EI2471" s="36"/>
      <c r="EJ2471" s="36"/>
      <c r="EK2471" s="36"/>
      <c r="EL2471" s="36"/>
      <c r="EM2471" s="36"/>
      <c r="EN2471" s="36"/>
      <c r="EO2471" s="36"/>
      <c r="EP2471" s="36"/>
      <c r="EQ2471" s="36"/>
      <c r="ER2471" s="36"/>
      <c r="ES2471" s="36"/>
      <c r="ET2471" s="36"/>
      <c r="EU2471" s="36"/>
      <c r="EV2471" s="36"/>
      <c r="EW2471" s="36"/>
      <c r="EX2471" s="36"/>
      <c r="EY2471" s="36"/>
      <c r="EZ2471" s="36"/>
      <c r="FA2471" s="36"/>
      <c r="FB2471" s="36"/>
      <c r="FC2471" s="36"/>
      <c r="FD2471" s="36"/>
      <c r="FE2471" s="36"/>
      <c r="FF2471" s="36"/>
      <c r="FG2471" s="36"/>
      <c r="FH2471" s="36"/>
      <c r="FI2471" s="36"/>
      <c r="FJ2471" s="36"/>
      <c r="FK2471" s="36"/>
      <c r="FL2471" s="36"/>
      <c r="FM2471" s="36"/>
      <c r="FN2471" s="36"/>
      <c r="FO2471" s="36"/>
      <c r="FP2471" s="36"/>
      <c r="FQ2471" s="36"/>
      <c r="FR2471" s="36"/>
      <c r="FS2471" s="36"/>
      <c r="FT2471" s="36"/>
      <c r="FU2471" s="36"/>
      <c r="FV2471" s="36"/>
      <c r="FW2471" s="36"/>
      <c r="FX2471" s="36"/>
      <c r="FY2471" s="36"/>
      <c r="FZ2471" s="36"/>
      <c r="GA2471" s="36"/>
      <c r="GB2471" s="36"/>
      <c r="GC2471" s="36"/>
      <c r="GD2471" s="36"/>
      <c r="GE2471" s="36"/>
      <c r="GF2471" s="36"/>
      <c r="GG2471" s="36"/>
      <c r="GH2471" s="36"/>
      <c r="GI2471" s="36"/>
      <c r="GJ2471" s="36"/>
      <c r="GK2471" s="36"/>
      <c r="GL2471" s="36"/>
      <c r="GM2471" s="36"/>
      <c r="GN2471" s="36"/>
      <c r="GO2471" s="36"/>
      <c r="GP2471" s="36"/>
      <c r="GQ2471" s="36"/>
      <c r="GR2471" s="36"/>
      <c r="GS2471" s="36"/>
      <c r="GT2471" s="36"/>
      <c r="GU2471" s="36"/>
      <c r="GV2471" s="36"/>
      <c r="GW2471" s="36"/>
      <c r="GX2471" s="36"/>
      <c r="GY2471" s="36"/>
      <c r="GZ2471" s="36"/>
      <c r="HA2471" s="36"/>
      <c r="HB2471" s="36"/>
      <c r="HC2471" s="36"/>
      <c r="HD2471" s="36"/>
      <c r="HE2471" s="36"/>
      <c r="HF2471" s="36"/>
      <c r="HG2471" s="36"/>
      <c r="HH2471" s="36"/>
      <c r="HI2471" s="36"/>
      <c r="HJ2471" s="36"/>
      <c r="HK2471" s="36"/>
      <c r="HL2471" s="36"/>
      <c r="HM2471" s="36"/>
      <c r="HN2471" s="36"/>
      <c r="HO2471" s="36"/>
      <c r="HP2471" s="36"/>
      <c r="HQ2471" s="36"/>
      <c r="HR2471" s="36"/>
      <c r="HS2471" s="36"/>
      <c r="HT2471" s="36"/>
      <c r="HU2471" s="36"/>
      <c r="HV2471" s="36"/>
      <c r="HW2471" s="36"/>
      <c r="HX2471" s="36"/>
      <c r="HY2471" s="36"/>
      <c r="HZ2471" s="36"/>
      <c r="IA2471" s="36"/>
      <c r="IB2471" s="36"/>
      <c r="IC2471" s="36"/>
      <c r="ID2471" s="36"/>
      <c r="IE2471" s="36"/>
      <c r="IF2471" s="36"/>
      <c r="IG2471" s="36"/>
      <c r="IH2471" s="36"/>
      <c r="II2471" s="36"/>
      <c r="IJ2471" s="36"/>
      <c r="IK2471" s="36"/>
      <c r="IL2471" s="36"/>
      <c r="IM2471" s="36"/>
      <c r="IN2471" s="36"/>
      <c r="IO2471" s="36"/>
      <c r="IP2471" s="36"/>
      <c r="IQ2471" s="36"/>
      <c r="IR2471" s="36"/>
      <c r="IS2471" s="36"/>
      <c r="IT2471" s="36"/>
      <c r="IU2471" s="36"/>
      <c r="IV2471" s="36"/>
      <c r="IW2471" s="36"/>
      <c r="IX2471" s="36"/>
      <c r="IY2471" s="36"/>
      <c r="IZ2471" s="36"/>
      <c r="JA2471" s="36"/>
      <c r="JB2471" s="36"/>
      <c r="JC2471" s="36"/>
      <c r="JD2471" s="36"/>
      <c r="JE2471" s="36"/>
      <c r="JF2471" s="36"/>
      <c r="JG2471" s="36"/>
      <c r="JH2471" s="36"/>
      <c r="JI2471" s="36"/>
      <c r="JJ2471" s="36"/>
      <c r="JK2471" s="36"/>
      <c r="JL2471" s="36"/>
      <c r="JM2471" s="36"/>
      <c r="JN2471" s="36"/>
      <c r="JO2471" s="36"/>
      <c r="JP2471" s="36"/>
      <c r="JQ2471" s="36"/>
      <c r="JR2471" s="36"/>
      <c r="JS2471" s="36"/>
      <c r="JT2471" s="36"/>
      <c r="JU2471" s="36"/>
      <c r="JV2471" s="36"/>
      <c r="JW2471" s="36"/>
      <c r="JX2471" s="36"/>
      <c r="JY2471" s="36"/>
      <c r="JZ2471" s="36"/>
      <c r="KA2471" s="36"/>
      <c r="KB2471" s="36"/>
      <c r="KC2471" s="36"/>
      <c r="KD2471" s="36"/>
      <c r="KE2471" s="36"/>
      <c r="KF2471" s="36"/>
      <c r="KG2471" s="36"/>
      <c r="KH2471" s="36"/>
      <c r="KI2471" s="36"/>
      <c r="KJ2471" s="36"/>
      <c r="KK2471" s="36"/>
      <c r="KL2471" s="36"/>
      <c r="KM2471" s="36"/>
      <c r="KN2471" s="36"/>
      <c r="KO2471" s="36"/>
      <c r="KP2471" s="36"/>
      <c r="KQ2471" s="36"/>
      <c r="KR2471" s="36"/>
      <c r="KS2471" s="36"/>
      <c r="KT2471" s="36"/>
      <c r="KU2471" s="36"/>
      <c r="KV2471" s="36"/>
      <c r="KW2471" s="36"/>
      <c r="KX2471" s="36"/>
      <c r="KY2471" s="36"/>
      <c r="KZ2471" s="36"/>
      <c r="LA2471" s="36"/>
      <c r="LB2471" s="36"/>
      <c r="LC2471" s="36"/>
      <c r="LD2471" s="36"/>
      <c r="LE2471" s="36"/>
      <c r="LF2471" s="36"/>
      <c r="LG2471" s="36"/>
      <c r="LH2471" s="36"/>
      <c r="LI2471" s="36"/>
      <c r="LJ2471" s="36"/>
      <c r="LK2471" s="36"/>
      <c r="LL2471" s="36"/>
      <c r="LM2471" s="36"/>
      <c r="LN2471" s="36"/>
      <c r="LO2471" s="36"/>
      <c r="LP2471" s="36"/>
      <c r="LQ2471" s="36"/>
      <c r="LR2471" s="36"/>
      <c r="LS2471" s="36"/>
      <c r="LT2471" s="36"/>
      <c r="LU2471" s="36"/>
      <c r="LV2471" s="36"/>
      <c r="LW2471" s="36"/>
      <c r="LX2471" s="36"/>
      <c r="LY2471" s="36"/>
      <c r="LZ2471" s="36"/>
      <c r="MA2471" s="36"/>
      <c r="MB2471" s="36"/>
      <c r="MC2471" s="36"/>
      <c r="MD2471" s="36"/>
      <c r="ME2471" s="36"/>
      <c r="MF2471" s="36"/>
      <c r="MG2471" s="36"/>
      <c r="MH2471" s="36"/>
      <c r="MI2471" s="36"/>
      <c r="MJ2471" s="36"/>
      <c r="MK2471" s="36"/>
      <c r="ML2471" s="36"/>
      <c r="MM2471" s="36"/>
      <c r="MN2471" s="36"/>
      <c r="MO2471" s="36"/>
      <c r="MP2471" s="36"/>
      <c r="MQ2471" s="36"/>
      <c r="MR2471" s="36"/>
      <c r="MS2471" s="36"/>
      <c r="MT2471" s="36"/>
      <c r="MU2471" s="36"/>
      <c r="MV2471" s="36"/>
      <c r="MW2471" s="36"/>
      <c r="MX2471" s="36"/>
      <c r="MY2471" s="36"/>
      <c r="MZ2471" s="36"/>
      <c r="NA2471" s="36"/>
      <c r="NB2471" s="36"/>
      <c r="NC2471" s="36"/>
      <c r="ND2471" s="36"/>
      <c r="NE2471" s="36"/>
      <c r="NF2471" s="36"/>
      <c r="NG2471" s="36"/>
      <c r="NH2471" s="36"/>
      <c r="NI2471" s="36"/>
      <c r="NJ2471" s="36"/>
      <c r="NK2471" s="36"/>
      <c r="NL2471" s="36"/>
      <c r="NM2471" s="36"/>
      <c r="NN2471" s="36"/>
      <c r="NO2471" s="36"/>
      <c r="NP2471" s="36"/>
      <c r="NQ2471" s="36"/>
      <c r="NR2471" s="36"/>
      <c r="NS2471" s="36"/>
      <c r="NT2471" s="36"/>
      <c r="NU2471" s="36"/>
      <c r="NV2471" s="36"/>
      <c r="NW2471" s="36"/>
      <c r="NX2471" s="36"/>
      <c r="NY2471" s="36"/>
      <c r="NZ2471" s="36"/>
      <c r="OA2471" s="36"/>
      <c r="OB2471" s="36"/>
      <c r="OC2471" s="36"/>
      <c r="OD2471" s="36"/>
      <c r="OE2471" s="36"/>
      <c r="OF2471" s="36"/>
      <c r="OG2471" s="36"/>
      <c r="OH2471" s="36"/>
      <c r="OI2471" s="36"/>
      <c r="OJ2471" s="36"/>
      <c r="OK2471" s="36"/>
      <c r="OL2471" s="36"/>
      <c r="OM2471" s="36"/>
      <c r="ON2471" s="36"/>
      <c r="OO2471" s="36"/>
      <c r="OP2471" s="36"/>
      <c r="OQ2471" s="36"/>
      <c r="OR2471" s="36"/>
      <c r="OS2471" s="36"/>
      <c r="OT2471" s="36"/>
      <c r="OU2471" s="36"/>
      <c r="OV2471" s="36"/>
      <c r="OW2471" s="36"/>
      <c r="OX2471" s="36"/>
      <c r="OY2471" s="36"/>
      <c r="OZ2471" s="36"/>
      <c r="PA2471" s="36"/>
      <c r="PB2471" s="36"/>
      <c r="PC2471" s="36"/>
      <c r="PD2471" s="36"/>
      <c r="PE2471" s="36"/>
      <c r="PF2471" s="36"/>
      <c r="PG2471" s="36"/>
      <c r="PH2471" s="36"/>
      <c r="PI2471" s="36"/>
      <c r="PJ2471" s="36"/>
      <c r="PK2471" s="36"/>
      <c r="PL2471" s="36"/>
      <c r="PM2471" s="36"/>
      <c r="PN2471" s="36"/>
      <c r="PO2471" s="36"/>
      <c r="PP2471" s="36"/>
      <c r="PQ2471" s="36"/>
      <c r="PR2471" s="36"/>
      <c r="PS2471" s="36"/>
      <c r="PT2471" s="36"/>
      <c r="PU2471" s="36"/>
      <c r="PV2471" s="36"/>
      <c r="PW2471" s="36"/>
      <c r="PX2471" s="36"/>
      <c r="PY2471" s="36"/>
      <c r="PZ2471" s="36"/>
      <c r="QA2471" s="36"/>
      <c r="QB2471" s="36"/>
      <c r="QC2471" s="36"/>
      <c r="QD2471" s="36"/>
      <c r="QE2471" s="36"/>
      <c r="QF2471" s="36"/>
      <c r="QG2471" s="36"/>
      <c r="QH2471" s="36"/>
      <c r="QI2471" s="36"/>
      <c r="QJ2471" s="36"/>
      <c r="QK2471" s="36"/>
      <c r="QL2471" s="36"/>
      <c r="QM2471" s="36"/>
      <c r="QN2471" s="36"/>
      <c r="QO2471" s="36"/>
      <c r="QP2471" s="36"/>
      <c r="QQ2471" s="36"/>
      <c r="QR2471" s="36"/>
      <c r="QS2471" s="36"/>
      <c r="QT2471" s="36"/>
      <c r="QU2471" s="36"/>
      <c r="QV2471" s="36"/>
      <c r="QW2471" s="36"/>
      <c r="QX2471" s="36"/>
      <c r="QY2471" s="36"/>
      <c r="QZ2471" s="36"/>
      <c r="RA2471" s="36"/>
      <c r="RB2471" s="36"/>
      <c r="RC2471" s="36"/>
      <c r="RD2471" s="36"/>
      <c r="RE2471" s="36"/>
      <c r="RF2471" s="36"/>
      <c r="RG2471" s="36"/>
      <c r="RH2471" s="36"/>
      <c r="RI2471" s="36"/>
      <c r="RJ2471" s="36"/>
      <c r="RK2471" s="36"/>
      <c r="RL2471" s="36"/>
      <c r="RM2471" s="36"/>
      <c r="RN2471" s="36"/>
      <c r="RO2471" s="36"/>
      <c r="RP2471" s="36"/>
      <c r="RQ2471" s="36"/>
      <c r="RR2471" s="36"/>
      <c r="RS2471" s="36"/>
      <c r="RT2471" s="36"/>
      <c r="RU2471" s="36"/>
      <c r="RV2471" s="36"/>
      <c r="RW2471" s="36"/>
      <c r="RX2471" s="36"/>
      <c r="RY2471" s="36"/>
      <c r="RZ2471" s="36"/>
      <c r="SA2471" s="36"/>
      <c r="SB2471" s="36"/>
      <c r="SC2471" s="36"/>
      <c r="SD2471" s="36"/>
      <c r="SE2471" s="36"/>
      <c r="SF2471" s="36"/>
      <c r="SG2471" s="36"/>
      <c r="SH2471" s="36"/>
      <c r="SI2471" s="36"/>
      <c r="SJ2471" s="36"/>
      <c r="SK2471" s="36"/>
      <c r="SL2471" s="36"/>
      <c r="SM2471" s="36"/>
      <c r="SN2471" s="36"/>
      <c r="SO2471" s="36"/>
      <c r="SP2471" s="36"/>
      <c r="SQ2471" s="36"/>
      <c r="SR2471" s="36"/>
      <c r="SS2471" s="36"/>
      <c r="ST2471" s="36"/>
      <c r="SU2471" s="36"/>
      <c r="SV2471" s="36"/>
      <c r="SW2471" s="36"/>
      <c r="SX2471" s="36"/>
      <c r="SY2471" s="36"/>
      <c r="SZ2471" s="36"/>
      <c r="TA2471" s="36"/>
      <c r="TB2471" s="36"/>
      <c r="TC2471" s="36"/>
      <c r="TD2471" s="36"/>
      <c r="TE2471" s="36"/>
      <c r="TF2471" s="36"/>
      <c r="TG2471" s="36"/>
      <c r="TH2471" s="36"/>
      <c r="TI2471" s="36"/>
      <c r="TJ2471" s="36"/>
      <c r="TK2471" s="36"/>
      <c r="TL2471" s="36"/>
      <c r="TM2471" s="36"/>
      <c r="TN2471" s="36"/>
      <c r="TO2471" s="36"/>
      <c r="TP2471" s="36"/>
      <c r="TQ2471" s="36"/>
      <c r="TR2471" s="36"/>
      <c r="TS2471" s="36"/>
      <c r="TT2471" s="36"/>
      <c r="TU2471" s="36"/>
      <c r="TV2471" s="36"/>
      <c r="TW2471" s="36"/>
      <c r="TX2471" s="36"/>
      <c r="TY2471" s="36"/>
      <c r="TZ2471" s="36"/>
      <c r="UA2471" s="36"/>
      <c r="UB2471" s="36"/>
      <c r="UC2471" s="36"/>
      <c r="UD2471" s="36"/>
      <c r="UE2471" s="36"/>
      <c r="UF2471" s="36"/>
      <c r="UG2471" s="36"/>
      <c r="UH2471" s="36"/>
      <c r="UI2471" s="36"/>
      <c r="UJ2471" s="36"/>
      <c r="UK2471" s="36"/>
      <c r="UL2471" s="36"/>
      <c r="UM2471" s="36"/>
      <c r="UN2471" s="36"/>
      <c r="UO2471" s="36"/>
      <c r="UP2471" s="36"/>
      <c r="UQ2471" s="36"/>
      <c r="UR2471" s="36"/>
      <c r="US2471" s="36"/>
      <c r="UT2471" s="36"/>
      <c r="UU2471" s="36"/>
      <c r="UV2471" s="36"/>
      <c r="UW2471" s="36"/>
      <c r="UX2471" s="36"/>
      <c r="UY2471" s="36"/>
      <c r="UZ2471" s="36"/>
      <c r="VA2471" s="36"/>
      <c r="VB2471" s="36"/>
      <c r="VC2471" s="36"/>
      <c r="VD2471" s="36"/>
      <c r="VE2471" s="36"/>
      <c r="VF2471" s="36"/>
      <c r="VG2471" s="36"/>
      <c r="VH2471" s="36"/>
      <c r="VI2471" s="36"/>
      <c r="VJ2471" s="36"/>
      <c r="VK2471" s="36"/>
      <c r="VL2471" s="36"/>
      <c r="VM2471" s="36"/>
      <c r="VN2471" s="36"/>
      <c r="VO2471" s="36"/>
      <c r="VP2471" s="36"/>
      <c r="VQ2471" s="36"/>
      <c r="VR2471" s="36"/>
      <c r="VS2471" s="36"/>
      <c r="VT2471" s="36"/>
      <c r="VU2471" s="36"/>
      <c r="VV2471" s="36"/>
      <c r="VW2471" s="36"/>
      <c r="VX2471" s="36"/>
      <c r="VY2471" s="36"/>
      <c r="VZ2471" s="36"/>
      <c r="WA2471" s="36"/>
      <c r="WB2471" s="36"/>
      <c r="WC2471" s="36"/>
      <c r="WD2471" s="36"/>
      <c r="WE2471" s="36"/>
      <c r="WF2471" s="36"/>
      <c r="WG2471" s="36"/>
      <c r="WH2471" s="36"/>
      <c r="WI2471" s="36"/>
      <c r="WJ2471" s="36"/>
      <c r="WK2471" s="36"/>
      <c r="WL2471" s="36"/>
      <c r="WM2471" s="36"/>
      <c r="WN2471" s="36"/>
      <c r="WO2471" s="36"/>
      <c r="WP2471" s="36"/>
      <c r="WQ2471" s="36"/>
      <c r="WR2471" s="36"/>
      <c r="WS2471" s="36"/>
      <c r="WT2471" s="36"/>
      <c r="WU2471" s="36"/>
      <c r="WV2471" s="36"/>
      <c r="WW2471" s="36"/>
      <c r="WX2471" s="36"/>
      <c r="WY2471" s="36"/>
      <c r="WZ2471" s="36"/>
      <c r="XA2471" s="36"/>
      <c r="XB2471" s="36"/>
      <c r="XC2471" s="36"/>
      <c r="XD2471" s="36"/>
      <c r="XE2471" s="36"/>
      <c r="XF2471" s="36"/>
      <c r="XG2471" s="36"/>
      <c r="XH2471" s="36"/>
      <c r="XI2471" s="36"/>
      <c r="XJ2471" s="36"/>
      <c r="XK2471" s="36"/>
      <c r="XL2471" s="36"/>
      <c r="XM2471" s="36"/>
      <c r="XN2471" s="36"/>
      <c r="XO2471" s="36"/>
      <c r="XP2471" s="36"/>
      <c r="XQ2471" s="36"/>
      <c r="XR2471" s="36"/>
      <c r="XS2471" s="36"/>
      <c r="XT2471" s="36"/>
      <c r="XU2471" s="36"/>
      <c r="XV2471" s="36"/>
      <c r="XW2471" s="36"/>
      <c r="XX2471" s="36"/>
      <c r="XY2471" s="36"/>
      <c r="XZ2471" s="36"/>
      <c r="YA2471" s="36"/>
      <c r="YB2471" s="36"/>
      <c r="YC2471" s="36"/>
      <c r="YD2471" s="36"/>
      <c r="YE2471" s="36"/>
      <c r="YF2471" s="36"/>
      <c r="YG2471" s="36"/>
      <c r="YH2471" s="36"/>
      <c r="YI2471" s="36"/>
      <c r="YJ2471" s="36"/>
      <c r="YK2471" s="36"/>
      <c r="YL2471" s="36"/>
      <c r="YM2471" s="36"/>
      <c r="YN2471" s="36"/>
      <c r="YO2471" s="36"/>
      <c r="YP2471" s="36"/>
      <c r="YQ2471" s="36"/>
      <c r="YR2471" s="36"/>
      <c r="YS2471" s="36"/>
      <c r="YT2471" s="36"/>
      <c r="YU2471" s="36"/>
      <c r="YV2471" s="36"/>
      <c r="YW2471" s="36"/>
      <c r="YX2471" s="36"/>
      <c r="YY2471" s="36"/>
      <c r="YZ2471" s="36"/>
      <c r="ZA2471" s="36"/>
      <c r="ZB2471" s="36"/>
      <c r="ZC2471" s="36"/>
      <c r="ZD2471" s="36"/>
      <c r="ZE2471" s="36"/>
      <c r="ZF2471" s="36"/>
      <c r="ZG2471" s="36"/>
      <c r="ZH2471" s="36"/>
      <c r="ZI2471" s="36"/>
      <c r="ZJ2471" s="36"/>
      <c r="ZK2471" s="36"/>
      <c r="ZL2471" s="36"/>
      <c r="ZM2471" s="36"/>
      <c r="ZN2471" s="36"/>
      <c r="ZO2471" s="36"/>
      <c r="ZP2471" s="36"/>
      <c r="ZQ2471" s="36"/>
      <c r="ZR2471" s="36"/>
      <c r="ZS2471" s="36"/>
      <c r="ZT2471" s="36"/>
      <c r="ZU2471" s="36"/>
      <c r="ZV2471" s="36"/>
      <c r="ZW2471" s="36"/>
      <c r="ZX2471" s="36"/>
      <c r="ZY2471" s="36"/>
      <c r="ZZ2471" s="36"/>
      <c r="AAA2471" s="36"/>
      <c r="AAB2471" s="36"/>
      <c r="AAC2471" s="36"/>
      <c r="AAD2471" s="36"/>
      <c r="AAE2471" s="36"/>
      <c r="AAF2471" s="36"/>
      <c r="AAG2471" s="36"/>
      <c r="AAH2471" s="36"/>
      <c r="AAI2471" s="36"/>
      <c r="AAJ2471" s="36"/>
      <c r="AAK2471" s="36"/>
      <c r="AAL2471" s="36"/>
      <c r="AAM2471" s="36"/>
      <c r="AAN2471" s="36"/>
      <c r="AAO2471" s="36"/>
      <c r="AAP2471" s="36"/>
      <c r="AAQ2471" s="36"/>
      <c r="AAR2471" s="36"/>
      <c r="AAS2471" s="36"/>
      <c r="AAT2471" s="36"/>
      <c r="AAU2471" s="36"/>
      <c r="AAV2471" s="36"/>
      <c r="AAW2471" s="36"/>
      <c r="AAX2471" s="36"/>
      <c r="AAY2471" s="36"/>
      <c r="AAZ2471" s="36"/>
      <c r="ABA2471" s="36"/>
      <c r="ABB2471" s="36"/>
      <c r="ABC2471" s="36"/>
      <c r="ABD2471" s="36"/>
      <c r="ABE2471" s="36"/>
      <c r="ABF2471" s="36"/>
      <c r="ABG2471" s="36"/>
      <c r="ABH2471" s="36"/>
      <c r="ABI2471" s="36"/>
      <c r="ABJ2471" s="36"/>
      <c r="ABK2471" s="36"/>
      <c r="ABL2471" s="36"/>
      <c r="ABM2471" s="36"/>
      <c r="ABN2471" s="36"/>
      <c r="ABO2471" s="36"/>
      <c r="ABP2471" s="36"/>
      <c r="ABQ2471" s="36"/>
      <c r="ABR2471" s="36"/>
      <c r="ABS2471" s="36"/>
      <c r="ABT2471" s="36"/>
      <c r="ABU2471" s="36"/>
      <c r="ABV2471" s="36"/>
      <c r="ABW2471" s="36"/>
      <c r="ABX2471" s="36"/>
      <c r="ABY2471" s="36"/>
      <c r="ABZ2471" s="36"/>
      <c r="ACA2471" s="36"/>
      <c r="ACB2471" s="36"/>
      <c r="ACC2471" s="36"/>
      <c r="ACD2471" s="36"/>
      <c r="ACE2471" s="36"/>
      <c r="ACF2471" s="36"/>
      <c r="ACG2471" s="36"/>
      <c r="ACH2471" s="36"/>
      <c r="ACI2471" s="36"/>
      <c r="ACJ2471" s="36"/>
      <c r="ACK2471" s="36"/>
      <c r="ACL2471" s="36"/>
      <c r="ACM2471" s="36"/>
      <c r="ACN2471" s="36"/>
      <c r="ACO2471" s="36"/>
      <c r="ACP2471" s="36"/>
      <c r="ACQ2471" s="36"/>
      <c r="ACR2471" s="36"/>
      <c r="ACS2471" s="36"/>
      <c r="ACT2471" s="36"/>
      <c r="ACU2471" s="36"/>
      <c r="ACV2471" s="36"/>
      <c r="ACW2471" s="36"/>
      <c r="ACX2471" s="36"/>
      <c r="ACY2471" s="36"/>
      <c r="ACZ2471" s="36"/>
      <c r="ADA2471" s="36"/>
      <c r="ADB2471" s="36"/>
      <c r="ADC2471" s="36"/>
      <c r="ADD2471" s="36"/>
      <c r="ADE2471" s="36"/>
      <c r="ADF2471" s="36"/>
      <c r="ADG2471" s="36"/>
      <c r="ADH2471" s="36"/>
      <c r="ADI2471" s="36"/>
      <c r="ADJ2471" s="36"/>
      <c r="ADK2471" s="36"/>
      <c r="ADL2471" s="36"/>
      <c r="ADM2471" s="36"/>
      <c r="ADN2471" s="36"/>
      <c r="ADO2471" s="36"/>
      <c r="ADP2471" s="36"/>
      <c r="ADQ2471" s="36"/>
      <c r="ADR2471" s="36"/>
      <c r="ADS2471" s="36"/>
      <c r="ADT2471" s="36"/>
      <c r="ADU2471" s="36"/>
      <c r="ADV2471" s="36"/>
      <c r="ADW2471" s="36"/>
      <c r="ADX2471" s="36"/>
      <c r="ADY2471" s="36"/>
      <c r="ADZ2471" s="36"/>
      <c r="AEA2471" s="36"/>
      <c r="AEB2471" s="36"/>
      <c r="AEC2471" s="36"/>
      <c r="AED2471" s="36"/>
      <c r="AEE2471" s="36"/>
      <c r="AEF2471" s="36"/>
      <c r="AEG2471" s="36"/>
      <c r="AEH2471" s="36"/>
      <c r="AEI2471" s="36"/>
      <c r="AEJ2471" s="36"/>
      <c r="AEK2471" s="36"/>
      <c r="AEL2471" s="36"/>
      <c r="AEM2471" s="36"/>
      <c r="AEN2471" s="36"/>
      <c r="AEO2471" s="36"/>
      <c r="AEP2471" s="36"/>
      <c r="AEQ2471" s="36"/>
      <c r="AER2471" s="36"/>
      <c r="AES2471" s="36"/>
      <c r="AET2471" s="36"/>
      <c r="AEU2471" s="36"/>
      <c r="AEV2471" s="36"/>
      <c r="AEW2471" s="36"/>
      <c r="AEX2471" s="36"/>
      <c r="AEY2471" s="36"/>
      <c r="AEZ2471" s="36"/>
      <c r="AFA2471" s="36"/>
      <c r="AFB2471" s="36"/>
      <c r="AFC2471" s="36"/>
      <c r="AFD2471" s="36"/>
      <c r="AFE2471" s="36"/>
      <c r="AFF2471" s="36"/>
      <c r="AFG2471" s="36"/>
      <c r="AFH2471" s="36"/>
      <c r="AFI2471" s="36"/>
      <c r="AFJ2471" s="36"/>
      <c r="AFK2471" s="36"/>
      <c r="AFL2471" s="36"/>
      <c r="AFM2471" s="36"/>
      <c r="AFN2471" s="36"/>
      <c r="AFO2471" s="36"/>
      <c r="AFP2471" s="36"/>
      <c r="AFQ2471" s="36"/>
      <c r="AFR2471" s="36"/>
      <c r="AFS2471" s="36"/>
      <c r="AFT2471" s="36"/>
      <c r="AFU2471" s="36"/>
      <c r="AFV2471" s="36"/>
      <c r="AFW2471" s="36"/>
      <c r="AFX2471" s="36"/>
      <c r="AFY2471" s="36"/>
      <c r="AFZ2471" s="36"/>
      <c r="AGA2471" s="36"/>
      <c r="AGB2471" s="36"/>
      <c r="AGC2471" s="36"/>
      <c r="AGD2471" s="36"/>
      <c r="AGE2471" s="36"/>
      <c r="AGF2471" s="36"/>
      <c r="AGG2471" s="36"/>
      <c r="AGH2471" s="36"/>
      <c r="AGI2471" s="36"/>
      <c r="AGJ2471" s="36"/>
      <c r="AGK2471" s="36"/>
      <c r="AGL2471" s="36"/>
      <c r="AGM2471" s="36"/>
      <c r="AGN2471" s="36"/>
      <c r="AGO2471" s="36"/>
      <c r="AGP2471" s="36"/>
      <c r="AGQ2471" s="36"/>
      <c r="AGR2471" s="36"/>
      <c r="AGS2471" s="36"/>
      <c r="AGT2471" s="36"/>
      <c r="AGU2471" s="36"/>
      <c r="AGV2471" s="36"/>
      <c r="AGW2471" s="36"/>
      <c r="AGX2471" s="36"/>
      <c r="AGY2471" s="36"/>
      <c r="AGZ2471" s="36"/>
      <c r="AHA2471" s="36"/>
      <c r="AHB2471" s="36"/>
      <c r="AHC2471" s="36"/>
      <c r="AHD2471" s="36"/>
      <c r="AHE2471" s="36"/>
      <c r="AHF2471" s="36"/>
      <c r="AHG2471" s="36"/>
      <c r="AHH2471" s="36"/>
      <c r="AHI2471" s="36"/>
      <c r="AHJ2471" s="36"/>
      <c r="AHK2471" s="36"/>
      <c r="AHL2471" s="36"/>
      <c r="AHM2471" s="36"/>
      <c r="AHN2471" s="36"/>
      <c r="AHO2471" s="36"/>
      <c r="AHP2471" s="36"/>
      <c r="AHQ2471" s="36"/>
      <c r="AHR2471" s="36"/>
      <c r="AHS2471" s="36"/>
      <c r="AHT2471" s="36"/>
      <c r="AHU2471" s="36"/>
      <c r="AHV2471" s="36"/>
      <c r="AHW2471" s="36"/>
      <c r="AHX2471" s="36"/>
      <c r="AHY2471" s="36"/>
      <c r="AHZ2471" s="36"/>
      <c r="AIA2471" s="36"/>
      <c r="AIB2471" s="36"/>
      <c r="AIC2471" s="36"/>
      <c r="AID2471" s="36"/>
      <c r="AIE2471" s="36"/>
      <c r="AIF2471" s="36"/>
      <c r="AIG2471" s="36"/>
      <c r="AIH2471" s="36"/>
      <c r="AII2471" s="36"/>
      <c r="AIJ2471" s="36"/>
      <c r="AIK2471" s="36"/>
      <c r="AIL2471" s="36"/>
      <c r="AIM2471" s="36"/>
      <c r="AIN2471" s="36"/>
      <c r="AIO2471" s="36"/>
      <c r="AIP2471" s="36"/>
      <c r="AIQ2471" s="36"/>
      <c r="AIR2471" s="36"/>
      <c r="AIS2471" s="36"/>
      <c r="AIT2471" s="36"/>
      <c r="AIU2471" s="36"/>
      <c r="AIV2471" s="36"/>
      <c r="AIW2471" s="36"/>
      <c r="AIX2471" s="36"/>
      <c r="AIY2471" s="36"/>
      <c r="AIZ2471" s="36"/>
      <c r="AJA2471" s="36"/>
      <c r="AJB2471" s="36"/>
      <c r="AJC2471" s="36"/>
      <c r="AJD2471" s="36"/>
      <c r="AJE2471" s="36"/>
      <c r="AJF2471" s="36"/>
      <c r="AJG2471" s="36"/>
      <c r="AJH2471" s="36"/>
      <c r="AJI2471" s="36"/>
      <c r="AJJ2471" s="36"/>
      <c r="AJK2471" s="36"/>
      <c r="AJL2471" s="36"/>
      <c r="AJM2471" s="36"/>
      <c r="AJN2471" s="36"/>
      <c r="AJO2471" s="36"/>
      <c r="AJP2471" s="36"/>
      <c r="AJQ2471" s="36"/>
      <c r="AJR2471" s="36"/>
      <c r="AJS2471" s="36"/>
      <c r="AJT2471" s="36"/>
      <c r="AJU2471" s="36"/>
      <c r="AJV2471" s="36"/>
      <c r="AJW2471" s="36"/>
      <c r="AJX2471" s="36"/>
      <c r="AJY2471" s="36"/>
      <c r="AJZ2471" s="36"/>
      <c r="AKA2471" s="36"/>
      <c r="AKB2471" s="36"/>
      <c r="AKC2471" s="36"/>
      <c r="AKD2471" s="36"/>
      <c r="AKE2471" s="36"/>
      <c r="AKF2471" s="36"/>
      <c r="AKG2471" s="36"/>
      <c r="AKH2471" s="36"/>
      <c r="AKI2471" s="36"/>
      <c r="AKJ2471" s="36"/>
      <c r="AKK2471" s="36"/>
      <c r="AKL2471" s="36"/>
      <c r="AKM2471" s="36"/>
      <c r="AKN2471" s="36"/>
      <c r="AKO2471" s="36"/>
      <c r="AKP2471" s="36"/>
      <c r="AKQ2471" s="36"/>
      <c r="AKR2471" s="36"/>
      <c r="AKS2471" s="36"/>
      <c r="AKT2471" s="36"/>
      <c r="AKU2471" s="36"/>
      <c r="AKV2471" s="36"/>
      <c r="AKW2471" s="36"/>
      <c r="AKX2471" s="36"/>
      <c r="AKY2471" s="36"/>
      <c r="AKZ2471" s="36"/>
      <c r="ALA2471" s="36"/>
      <c r="ALB2471" s="36"/>
      <c r="ALC2471" s="36"/>
      <c r="ALD2471" s="36"/>
      <c r="ALE2471" s="36"/>
      <c r="ALF2471" s="36"/>
      <c r="ALG2471" s="36"/>
      <c r="ALH2471" s="36"/>
      <c r="ALI2471" s="36"/>
      <c r="ALJ2471" s="36"/>
      <c r="ALK2471" s="36"/>
      <c r="ALL2471" s="36"/>
      <c r="ALM2471" s="36"/>
      <c r="ALN2471" s="36"/>
      <c r="ALO2471" s="36"/>
      <c r="ALP2471" s="36"/>
      <c r="ALQ2471" s="36"/>
      <c r="ALR2471" s="36"/>
      <c r="ALS2471" s="36"/>
      <c r="ALT2471" s="36"/>
      <c r="ALU2471" s="36"/>
      <c r="ALV2471" s="36"/>
      <c r="ALW2471" s="36"/>
      <c r="ALX2471" s="36"/>
      <c r="ALY2471" s="36"/>
      <c r="ALZ2471" s="36"/>
      <c r="AMA2471" s="36"/>
      <c r="AMB2471" s="36"/>
      <c r="AMC2471" s="36"/>
      <c r="AMD2471" s="36"/>
      <c r="AME2471" s="36"/>
      <c r="AMF2471" s="36"/>
      <c r="AMG2471" s="36"/>
      <c r="AMH2471" s="36"/>
      <c r="AMI2471" s="36"/>
      <c r="AMJ2471" s="36"/>
    </row>
    <row r="2472" spans="1:1024" ht="15.75" x14ac:dyDescent="0.25">
      <c r="A2472" s="3" t="s">
        <v>245</v>
      </c>
      <c r="B2472" s="6" t="s">
        <v>561</v>
      </c>
      <c r="C2472" s="6" t="s">
        <v>562</v>
      </c>
      <c r="D2472" s="6"/>
      <c r="E2472" s="6"/>
      <c r="F2472" s="3">
        <v>1955</v>
      </c>
      <c r="G2472" s="6" t="s">
        <v>563</v>
      </c>
      <c r="H2472" s="36"/>
      <c r="I2472" s="36"/>
      <c r="J2472" s="36"/>
      <c r="K2472" s="36"/>
      <c r="L2472" s="36"/>
      <c r="M2472" s="36"/>
      <c r="N2472" s="36"/>
      <c r="O2472" s="36"/>
      <c r="P2472" s="36"/>
      <c r="Q2472" s="36"/>
      <c r="R2472" s="36"/>
      <c r="S2472" s="36"/>
      <c r="T2472" s="36"/>
      <c r="U2472" s="36"/>
      <c r="V2472" s="36"/>
      <c r="W2472" s="36"/>
      <c r="X2472" s="36"/>
      <c r="Y2472" s="36"/>
      <c r="Z2472" s="36"/>
      <c r="AA2472" s="36"/>
      <c r="AB2472" s="36"/>
      <c r="AC2472" s="36"/>
      <c r="AD2472" s="36"/>
      <c r="AE2472" s="36"/>
      <c r="AF2472" s="36"/>
      <c r="AG2472" s="36"/>
      <c r="AH2472" s="36"/>
      <c r="AI2472" s="36"/>
      <c r="AJ2472" s="36"/>
      <c r="AK2472" s="36"/>
      <c r="AL2472" s="36"/>
      <c r="AM2472" s="36"/>
      <c r="AN2472" s="36"/>
      <c r="AO2472" s="36"/>
      <c r="AP2472" s="36"/>
      <c r="AQ2472" s="36"/>
      <c r="AR2472" s="36"/>
      <c r="AS2472" s="36"/>
      <c r="AT2472" s="36"/>
      <c r="AU2472" s="36"/>
      <c r="AV2472" s="36"/>
      <c r="AW2472" s="36"/>
      <c r="AX2472" s="36"/>
      <c r="AY2472" s="36"/>
      <c r="AZ2472" s="36"/>
      <c r="BA2472" s="36"/>
      <c r="BB2472" s="36"/>
      <c r="BC2472" s="36"/>
      <c r="BD2472" s="36"/>
      <c r="BE2472" s="36"/>
      <c r="BF2472" s="36"/>
      <c r="BG2472" s="36"/>
      <c r="BH2472" s="36"/>
      <c r="BI2472" s="36"/>
      <c r="BJ2472" s="36"/>
      <c r="BK2472" s="36"/>
      <c r="BL2472" s="36"/>
      <c r="BM2472" s="36"/>
      <c r="BN2472" s="36"/>
      <c r="BO2472" s="36"/>
      <c r="BP2472" s="36"/>
      <c r="BQ2472" s="36"/>
      <c r="BR2472" s="36"/>
      <c r="BS2472" s="36"/>
      <c r="BT2472" s="36"/>
      <c r="BU2472" s="36"/>
      <c r="BV2472" s="36"/>
      <c r="BW2472" s="36"/>
      <c r="BX2472" s="36"/>
      <c r="BY2472" s="36"/>
      <c r="BZ2472" s="36"/>
      <c r="CA2472" s="36"/>
      <c r="CB2472" s="36"/>
      <c r="CC2472" s="36"/>
      <c r="CD2472" s="36"/>
      <c r="CE2472" s="36"/>
      <c r="CF2472" s="36"/>
      <c r="CG2472" s="36"/>
      <c r="CH2472" s="36"/>
      <c r="CI2472" s="36"/>
      <c r="CJ2472" s="36"/>
      <c r="CK2472" s="36"/>
      <c r="CL2472" s="36"/>
      <c r="CM2472" s="36"/>
      <c r="CN2472" s="36"/>
      <c r="CO2472" s="36"/>
      <c r="CP2472" s="36"/>
      <c r="CQ2472" s="36"/>
      <c r="CR2472" s="36"/>
      <c r="CS2472" s="36"/>
      <c r="CT2472" s="36"/>
      <c r="CU2472" s="36"/>
      <c r="CV2472" s="36"/>
      <c r="CW2472" s="36"/>
      <c r="CX2472" s="36"/>
      <c r="CY2472" s="36"/>
      <c r="CZ2472" s="36"/>
      <c r="DA2472" s="36"/>
      <c r="DB2472" s="36"/>
      <c r="DC2472" s="36"/>
      <c r="DD2472" s="36"/>
      <c r="DE2472" s="36"/>
      <c r="DF2472" s="36"/>
      <c r="DG2472" s="36"/>
      <c r="DH2472" s="36"/>
      <c r="DI2472" s="36"/>
      <c r="DJ2472" s="36"/>
      <c r="DK2472" s="36"/>
      <c r="DL2472" s="36"/>
      <c r="DM2472" s="36"/>
      <c r="DN2472" s="36"/>
      <c r="DO2472" s="36"/>
      <c r="DP2472" s="36"/>
      <c r="DQ2472" s="36"/>
      <c r="DR2472" s="36"/>
      <c r="DS2472" s="36"/>
      <c r="DT2472" s="36"/>
      <c r="DU2472" s="36"/>
      <c r="DV2472" s="36"/>
      <c r="DW2472" s="36"/>
      <c r="DX2472" s="36"/>
      <c r="DY2472" s="36"/>
      <c r="DZ2472" s="36"/>
      <c r="EA2472" s="36"/>
      <c r="EB2472" s="36"/>
      <c r="EC2472" s="36"/>
      <c r="ED2472" s="36"/>
      <c r="EE2472" s="36"/>
      <c r="EF2472" s="36"/>
      <c r="EG2472" s="36"/>
      <c r="EH2472" s="36"/>
      <c r="EI2472" s="36"/>
      <c r="EJ2472" s="36"/>
      <c r="EK2472" s="36"/>
      <c r="EL2472" s="36"/>
      <c r="EM2472" s="36"/>
      <c r="EN2472" s="36"/>
      <c r="EO2472" s="36"/>
      <c r="EP2472" s="36"/>
      <c r="EQ2472" s="36"/>
      <c r="ER2472" s="36"/>
      <c r="ES2472" s="36"/>
      <c r="ET2472" s="36"/>
      <c r="EU2472" s="36"/>
      <c r="EV2472" s="36"/>
      <c r="EW2472" s="36"/>
      <c r="EX2472" s="36"/>
      <c r="EY2472" s="36"/>
      <c r="EZ2472" s="36"/>
      <c r="FA2472" s="36"/>
      <c r="FB2472" s="36"/>
      <c r="FC2472" s="36"/>
      <c r="FD2472" s="36"/>
      <c r="FE2472" s="36"/>
      <c r="FF2472" s="36"/>
      <c r="FG2472" s="36"/>
      <c r="FH2472" s="36"/>
      <c r="FI2472" s="36"/>
      <c r="FJ2472" s="36"/>
      <c r="FK2472" s="36"/>
      <c r="FL2472" s="36"/>
      <c r="FM2472" s="36"/>
      <c r="FN2472" s="36"/>
      <c r="FO2472" s="36"/>
      <c r="FP2472" s="36"/>
      <c r="FQ2472" s="36"/>
      <c r="FR2472" s="36"/>
      <c r="FS2472" s="36"/>
      <c r="FT2472" s="36"/>
      <c r="FU2472" s="36"/>
      <c r="FV2472" s="36"/>
      <c r="FW2472" s="36"/>
      <c r="FX2472" s="36"/>
      <c r="FY2472" s="36"/>
      <c r="FZ2472" s="36"/>
      <c r="GA2472" s="36"/>
      <c r="GB2472" s="36"/>
      <c r="GC2472" s="36"/>
      <c r="GD2472" s="36"/>
      <c r="GE2472" s="36"/>
      <c r="GF2472" s="36"/>
      <c r="GG2472" s="36"/>
      <c r="GH2472" s="36"/>
      <c r="GI2472" s="36"/>
      <c r="GJ2472" s="36"/>
      <c r="GK2472" s="36"/>
      <c r="GL2472" s="36"/>
      <c r="GM2472" s="36"/>
      <c r="GN2472" s="36"/>
      <c r="GO2472" s="36"/>
      <c r="GP2472" s="36"/>
      <c r="GQ2472" s="36"/>
      <c r="GR2472" s="36"/>
      <c r="GS2472" s="36"/>
      <c r="GT2472" s="36"/>
      <c r="GU2472" s="36"/>
      <c r="GV2472" s="36"/>
      <c r="GW2472" s="36"/>
      <c r="GX2472" s="36"/>
      <c r="GY2472" s="36"/>
      <c r="GZ2472" s="36"/>
      <c r="HA2472" s="36"/>
      <c r="HB2472" s="36"/>
      <c r="HC2472" s="36"/>
      <c r="HD2472" s="36"/>
      <c r="HE2472" s="36"/>
      <c r="HF2472" s="36"/>
      <c r="HG2472" s="36"/>
      <c r="HH2472" s="36"/>
      <c r="HI2472" s="36"/>
      <c r="HJ2472" s="36"/>
      <c r="HK2472" s="36"/>
      <c r="HL2472" s="36"/>
      <c r="HM2472" s="36"/>
      <c r="HN2472" s="36"/>
      <c r="HO2472" s="36"/>
      <c r="HP2472" s="36"/>
      <c r="HQ2472" s="36"/>
      <c r="HR2472" s="36"/>
      <c r="HS2472" s="36"/>
      <c r="HT2472" s="36"/>
      <c r="HU2472" s="36"/>
      <c r="HV2472" s="36"/>
      <c r="HW2472" s="36"/>
      <c r="HX2472" s="36"/>
      <c r="HY2472" s="36"/>
      <c r="HZ2472" s="36"/>
      <c r="IA2472" s="36"/>
      <c r="IB2472" s="36"/>
      <c r="IC2472" s="36"/>
      <c r="ID2472" s="36"/>
      <c r="IE2472" s="36"/>
      <c r="IF2472" s="36"/>
      <c r="IG2472" s="36"/>
      <c r="IH2472" s="36"/>
      <c r="II2472" s="36"/>
      <c r="IJ2472" s="36"/>
      <c r="IK2472" s="36"/>
      <c r="IL2472" s="36"/>
      <c r="IM2472" s="36"/>
      <c r="IN2472" s="36"/>
      <c r="IO2472" s="36"/>
      <c r="IP2472" s="36"/>
      <c r="IQ2472" s="36"/>
      <c r="IR2472" s="36"/>
      <c r="IS2472" s="36"/>
      <c r="IT2472" s="36"/>
      <c r="IU2472" s="36"/>
      <c r="IV2472" s="36"/>
      <c r="IW2472" s="36"/>
      <c r="IX2472" s="36"/>
      <c r="IY2472" s="36"/>
      <c r="IZ2472" s="36"/>
      <c r="JA2472" s="36"/>
      <c r="JB2472" s="36"/>
      <c r="JC2472" s="36"/>
      <c r="JD2472" s="36"/>
      <c r="JE2472" s="36"/>
      <c r="JF2472" s="36"/>
      <c r="JG2472" s="36"/>
      <c r="JH2472" s="36"/>
      <c r="JI2472" s="36"/>
      <c r="JJ2472" s="36"/>
      <c r="JK2472" s="36"/>
      <c r="JL2472" s="36"/>
      <c r="JM2472" s="36"/>
      <c r="JN2472" s="36"/>
      <c r="JO2472" s="36"/>
      <c r="JP2472" s="36"/>
      <c r="JQ2472" s="36"/>
      <c r="JR2472" s="36"/>
      <c r="JS2472" s="36"/>
      <c r="JT2472" s="36"/>
      <c r="JU2472" s="36"/>
      <c r="JV2472" s="36"/>
      <c r="JW2472" s="36"/>
      <c r="JX2472" s="36"/>
      <c r="JY2472" s="36"/>
      <c r="JZ2472" s="36"/>
      <c r="KA2472" s="36"/>
      <c r="KB2472" s="36"/>
      <c r="KC2472" s="36"/>
      <c r="KD2472" s="36"/>
      <c r="KE2472" s="36"/>
      <c r="KF2472" s="36"/>
      <c r="KG2472" s="36"/>
      <c r="KH2472" s="36"/>
      <c r="KI2472" s="36"/>
      <c r="KJ2472" s="36"/>
      <c r="KK2472" s="36"/>
      <c r="KL2472" s="36"/>
      <c r="KM2472" s="36"/>
      <c r="KN2472" s="36"/>
      <c r="KO2472" s="36"/>
      <c r="KP2472" s="36"/>
      <c r="KQ2472" s="36"/>
      <c r="KR2472" s="36"/>
      <c r="KS2472" s="36"/>
      <c r="KT2472" s="36"/>
      <c r="KU2472" s="36"/>
      <c r="KV2472" s="36"/>
      <c r="KW2472" s="36"/>
      <c r="KX2472" s="36"/>
      <c r="KY2472" s="36"/>
      <c r="KZ2472" s="36"/>
      <c r="LA2472" s="36"/>
      <c r="LB2472" s="36"/>
      <c r="LC2472" s="36"/>
      <c r="LD2472" s="36"/>
      <c r="LE2472" s="36"/>
      <c r="LF2472" s="36"/>
      <c r="LG2472" s="36"/>
      <c r="LH2472" s="36"/>
      <c r="LI2472" s="36"/>
      <c r="LJ2472" s="36"/>
      <c r="LK2472" s="36"/>
      <c r="LL2472" s="36"/>
      <c r="LM2472" s="36"/>
      <c r="LN2472" s="36"/>
      <c r="LO2472" s="36"/>
      <c r="LP2472" s="36"/>
      <c r="LQ2472" s="36"/>
      <c r="LR2472" s="36"/>
      <c r="LS2472" s="36"/>
      <c r="LT2472" s="36"/>
      <c r="LU2472" s="36"/>
      <c r="LV2472" s="36"/>
      <c r="LW2472" s="36"/>
      <c r="LX2472" s="36"/>
      <c r="LY2472" s="36"/>
      <c r="LZ2472" s="36"/>
      <c r="MA2472" s="36"/>
      <c r="MB2472" s="36"/>
      <c r="MC2472" s="36"/>
      <c r="MD2472" s="36"/>
      <c r="ME2472" s="36"/>
      <c r="MF2472" s="36"/>
      <c r="MG2472" s="36"/>
      <c r="MH2472" s="36"/>
      <c r="MI2472" s="36"/>
      <c r="MJ2472" s="36"/>
      <c r="MK2472" s="36"/>
      <c r="ML2472" s="36"/>
      <c r="MM2472" s="36"/>
      <c r="MN2472" s="36"/>
      <c r="MO2472" s="36"/>
      <c r="MP2472" s="36"/>
      <c r="MQ2472" s="36"/>
      <c r="MR2472" s="36"/>
      <c r="MS2472" s="36"/>
      <c r="MT2472" s="36"/>
      <c r="MU2472" s="36"/>
      <c r="MV2472" s="36"/>
      <c r="MW2472" s="36"/>
      <c r="MX2472" s="36"/>
      <c r="MY2472" s="36"/>
      <c r="MZ2472" s="36"/>
      <c r="NA2472" s="36"/>
      <c r="NB2472" s="36"/>
      <c r="NC2472" s="36"/>
      <c r="ND2472" s="36"/>
      <c r="NE2472" s="36"/>
      <c r="NF2472" s="36"/>
      <c r="NG2472" s="36"/>
      <c r="NH2472" s="36"/>
      <c r="NI2472" s="36"/>
      <c r="NJ2472" s="36"/>
      <c r="NK2472" s="36"/>
      <c r="NL2472" s="36"/>
      <c r="NM2472" s="36"/>
      <c r="NN2472" s="36"/>
      <c r="NO2472" s="36"/>
      <c r="NP2472" s="36"/>
      <c r="NQ2472" s="36"/>
      <c r="NR2472" s="36"/>
      <c r="NS2472" s="36"/>
      <c r="NT2472" s="36"/>
      <c r="NU2472" s="36"/>
      <c r="NV2472" s="36"/>
      <c r="NW2472" s="36"/>
      <c r="NX2472" s="36"/>
      <c r="NY2472" s="36"/>
      <c r="NZ2472" s="36"/>
      <c r="OA2472" s="36"/>
      <c r="OB2472" s="36"/>
      <c r="OC2472" s="36"/>
      <c r="OD2472" s="36"/>
      <c r="OE2472" s="36"/>
      <c r="OF2472" s="36"/>
      <c r="OG2472" s="36"/>
      <c r="OH2472" s="36"/>
      <c r="OI2472" s="36"/>
      <c r="OJ2472" s="36"/>
      <c r="OK2472" s="36"/>
      <c r="OL2472" s="36"/>
      <c r="OM2472" s="36"/>
      <c r="ON2472" s="36"/>
      <c r="OO2472" s="36"/>
      <c r="OP2472" s="36"/>
      <c r="OQ2472" s="36"/>
      <c r="OR2472" s="36"/>
      <c r="OS2472" s="36"/>
      <c r="OT2472" s="36"/>
      <c r="OU2472" s="36"/>
      <c r="OV2472" s="36"/>
      <c r="OW2472" s="36"/>
      <c r="OX2472" s="36"/>
      <c r="OY2472" s="36"/>
      <c r="OZ2472" s="36"/>
      <c r="PA2472" s="36"/>
      <c r="PB2472" s="36"/>
      <c r="PC2472" s="36"/>
      <c r="PD2472" s="36"/>
      <c r="PE2472" s="36"/>
      <c r="PF2472" s="36"/>
      <c r="PG2472" s="36"/>
      <c r="PH2472" s="36"/>
      <c r="PI2472" s="36"/>
      <c r="PJ2472" s="36"/>
      <c r="PK2472" s="36"/>
      <c r="PL2472" s="36"/>
      <c r="PM2472" s="36"/>
      <c r="PN2472" s="36"/>
      <c r="PO2472" s="36"/>
      <c r="PP2472" s="36"/>
      <c r="PQ2472" s="36"/>
      <c r="PR2472" s="36"/>
      <c r="PS2472" s="36"/>
      <c r="PT2472" s="36"/>
      <c r="PU2472" s="36"/>
      <c r="PV2472" s="36"/>
      <c r="PW2472" s="36"/>
      <c r="PX2472" s="36"/>
      <c r="PY2472" s="36"/>
      <c r="PZ2472" s="36"/>
      <c r="QA2472" s="36"/>
      <c r="QB2472" s="36"/>
      <c r="QC2472" s="36"/>
      <c r="QD2472" s="36"/>
      <c r="QE2472" s="36"/>
      <c r="QF2472" s="36"/>
      <c r="QG2472" s="36"/>
      <c r="QH2472" s="36"/>
      <c r="QI2472" s="36"/>
      <c r="QJ2472" s="36"/>
      <c r="QK2472" s="36"/>
      <c r="QL2472" s="36"/>
      <c r="QM2472" s="36"/>
      <c r="QN2472" s="36"/>
      <c r="QO2472" s="36"/>
      <c r="QP2472" s="36"/>
      <c r="QQ2472" s="36"/>
      <c r="QR2472" s="36"/>
      <c r="QS2472" s="36"/>
      <c r="QT2472" s="36"/>
      <c r="QU2472" s="36"/>
      <c r="QV2472" s="36"/>
      <c r="QW2472" s="36"/>
      <c r="QX2472" s="36"/>
      <c r="QY2472" s="36"/>
      <c r="QZ2472" s="36"/>
      <c r="RA2472" s="36"/>
      <c r="RB2472" s="36"/>
      <c r="RC2472" s="36"/>
      <c r="RD2472" s="36"/>
      <c r="RE2472" s="36"/>
      <c r="RF2472" s="36"/>
      <c r="RG2472" s="36"/>
      <c r="RH2472" s="36"/>
      <c r="RI2472" s="36"/>
      <c r="RJ2472" s="36"/>
      <c r="RK2472" s="36"/>
      <c r="RL2472" s="36"/>
      <c r="RM2472" s="36"/>
      <c r="RN2472" s="36"/>
      <c r="RO2472" s="36"/>
      <c r="RP2472" s="36"/>
      <c r="RQ2472" s="36"/>
      <c r="RR2472" s="36"/>
      <c r="RS2472" s="36"/>
      <c r="RT2472" s="36"/>
      <c r="RU2472" s="36"/>
      <c r="RV2472" s="36"/>
      <c r="RW2472" s="36"/>
      <c r="RX2472" s="36"/>
      <c r="RY2472" s="36"/>
      <c r="RZ2472" s="36"/>
      <c r="SA2472" s="36"/>
      <c r="SB2472" s="36"/>
      <c r="SC2472" s="36"/>
      <c r="SD2472" s="36"/>
      <c r="SE2472" s="36"/>
      <c r="SF2472" s="36"/>
      <c r="SG2472" s="36"/>
      <c r="SH2472" s="36"/>
      <c r="SI2472" s="36"/>
      <c r="SJ2472" s="36"/>
      <c r="SK2472" s="36"/>
      <c r="SL2472" s="36"/>
      <c r="SM2472" s="36"/>
      <c r="SN2472" s="36"/>
      <c r="SO2472" s="36"/>
      <c r="SP2472" s="36"/>
      <c r="SQ2472" s="36"/>
      <c r="SR2472" s="36"/>
      <c r="SS2472" s="36"/>
      <c r="ST2472" s="36"/>
      <c r="SU2472" s="36"/>
      <c r="SV2472" s="36"/>
      <c r="SW2472" s="36"/>
      <c r="SX2472" s="36"/>
      <c r="SY2472" s="36"/>
      <c r="SZ2472" s="36"/>
      <c r="TA2472" s="36"/>
      <c r="TB2472" s="36"/>
      <c r="TC2472" s="36"/>
      <c r="TD2472" s="36"/>
      <c r="TE2472" s="36"/>
      <c r="TF2472" s="36"/>
      <c r="TG2472" s="36"/>
      <c r="TH2472" s="36"/>
      <c r="TI2472" s="36"/>
      <c r="TJ2472" s="36"/>
      <c r="TK2472" s="36"/>
      <c r="TL2472" s="36"/>
      <c r="TM2472" s="36"/>
      <c r="TN2472" s="36"/>
      <c r="TO2472" s="36"/>
      <c r="TP2472" s="36"/>
      <c r="TQ2472" s="36"/>
      <c r="TR2472" s="36"/>
      <c r="TS2472" s="36"/>
      <c r="TT2472" s="36"/>
      <c r="TU2472" s="36"/>
      <c r="TV2472" s="36"/>
      <c r="TW2472" s="36"/>
      <c r="TX2472" s="36"/>
      <c r="TY2472" s="36"/>
      <c r="TZ2472" s="36"/>
      <c r="UA2472" s="36"/>
      <c r="UB2472" s="36"/>
      <c r="UC2472" s="36"/>
      <c r="UD2472" s="36"/>
      <c r="UE2472" s="36"/>
      <c r="UF2472" s="36"/>
      <c r="UG2472" s="36"/>
      <c r="UH2472" s="36"/>
      <c r="UI2472" s="36"/>
      <c r="UJ2472" s="36"/>
      <c r="UK2472" s="36"/>
      <c r="UL2472" s="36"/>
      <c r="UM2472" s="36"/>
      <c r="UN2472" s="36"/>
      <c r="UO2472" s="36"/>
      <c r="UP2472" s="36"/>
      <c r="UQ2472" s="36"/>
      <c r="UR2472" s="36"/>
      <c r="US2472" s="36"/>
      <c r="UT2472" s="36"/>
      <c r="UU2472" s="36"/>
      <c r="UV2472" s="36"/>
      <c r="UW2472" s="36"/>
      <c r="UX2472" s="36"/>
      <c r="UY2472" s="36"/>
      <c r="UZ2472" s="36"/>
      <c r="VA2472" s="36"/>
      <c r="VB2472" s="36"/>
      <c r="VC2472" s="36"/>
      <c r="VD2472" s="36"/>
      <c r="VE2472" s="36"/>
      <c r="VF2472" s="36"/>
      <c r="VG2472" s="36"/>
      <c r="VH2472" s="36"/>
      <c r="VI2472" s="36"/>
      <c r="VJ2472" s="36"/>
      <c r="VK2472" s="36"/>
      <c r="VL2472" s="36"/>
      <c r="VM2472" s="36"/>
      <c r="VN2472" s="36"/>
      <c r="VO2472" s="36"/>
      <c r="VP2472" s="36"/>
      <c r="VQ2472" s="36"/>
      <c r="VR2472" s="36"/>
      <c r="VS2472" s="36"/>
      <c r="VT2472" s="36"/>
      <c r="VU2472" s="36"/>
      <c r="VV2472" s="36"/>
      <c r="VW2472" s="36"/>
      <c r="VX2472" s="36"/>
      <c r="VY2472" s="36"/>
      <c r="VZ2472" s="36"/>
      <c r="WA2472" s="36"/>
      <c r="WB2472" s="36"/>
      <c r="WC2472" s="36"/>
      <c r="WD2472" s="36"/>
      <c r="WE2472" s="36"/>
      <c r="WF2472" s="36"/>
      <c r="WG2472" s="36"/>
      <c r="WH2472" s="36"/>
      <c r="WI2472" s="36"/>
      <c r="WJ2472" s="36"/>
      <c r="WK2472" s="36"/>
      <c r="WL2472" s="36"/>
      <c r="WM2472" s="36"/>
      <c r="WN2472" s="36"/>
      <c r="WO2472" s="36"/>
      <c r="WP2472" s="36"/>
      <c r="WQ2472" s="36"/>
      <c r="WR2472" s="36"/>
      <c r="WS2472" s="36"/>
      <c r="WT2472" s="36"/>
      <c r="WU2472" s="36"/>
      <c r="WV2472" s="36"/>
      <c r="WW2472" s="36"/>
      <c r="WX2472" s="36"/>
      <c r="WY2472" s="36"/>
      <c r="WZ2472" s="36"/>
      <c r="XA2472" s="36"/>
      <c r="XB2472" s="36"/>
      <c r="XC2472" s="36"/>
      <c r="XD2472" s="36"/>
      <c r="XE2472" s="36"/>
      <c r="XF2472" s="36"/>
      <c r="XG2472" s="36"/>
      <c r="XH2472" s="36"/>
      <c r="XI2472" s="36"/>
      <c r="XJ2472" s="36"/>
      <c r="XK2472" s="36"/>
      <c r="XL2472" s="36"/>
      <c r="XM2472" s="36"/>
      <c r="XN2472" s="36"/>
      <c r="XO2472" s="36"/>
      <c r="XP2472" s="36"/>
      <c r="XQ2472" s="36"/>
      <c r="XR2472" s="36"/>
      <c r="XS2472" s="36"/>
      <c r="XT2472" s="36"/>
      <c r="XU2472" s="36"/>
      <c r="XV2472" s="36"/>
      <c r="XW2472" s="36"/>
      <c r="XX2472" s="36"/>
      <c r="XY2472" s="36"/>
      <c r="XZ2472" s="36"/>
      <c r="YA2472" s="36"/>
      <c r="YB2472" s="36"/>
      <c r="YC2472" s="36"/>
      <c r="YD2472" s="36"/>
      <c r="YE2472" s="36"/>
      <c r="YF2472" s="36"/>
      <c r="YG2472" s="36"/>
      <c r="YH2472" s="36"/>
      <c r="YI2472" s="36"/>
      <c r="YJ2472" s="36"/>
      <c r="YK2472" s="36"/>
      <c r="YL2472" s="36"/>
      <c r="YM2472" s="36"/>
      <c r="YN2472" s="36"/>
      <c r="YO2472" s="36"/>
      <c r="YP2472" s="36"/>
      <c r="YQ2472" s="36"/>
      <c r="YR2472" s="36"/>
      <c r="YS2472" s="36"/>
      <c r="YT2472" s="36"/>
      <c r="YU2472" s="36"/>
      <c r="YV2472" s="36"/>
      <c r="YW2472" s="36"/>
      <c r="YX2472" s="36"/>
      <c r="YY2472" s="36"/>
      <c r="YZ2472" s="36"/>
      <c r="ZA2472" s="36"/>
      <c r="ZB2472" s="36"/>
      <c r="ZC2472" s="36"/>
      <c r="ZD2472" s="36"/>
      <c r="ZE2472" s="36"/>
      <c r="ZF2472" s="36"/>
      <c r="ZG2472" s="36"/>
      <c r="ZH2472" s="36"/>
      <c r="ZI2472" s="36"/>
      <c r="ZJ2472" s="36"/>
      <c r="ZK2472" s="36"/>
      <c r="ZL2472" s="36"/>
      <c r="ZM2472" s="36"/>
      <c r="ZN2472" s="36"/>
      <c r="ZO2472" s="36"/>
      <c r="ZP2472" s="36"/>
      <c r="ZQ2472" s="36"/>
      <c r="ZR2472" s="36"/>
      <c r="ZS2472" s="36"/>
      <c r="ZT2472" s="36"/>
      <c r="ZU2472" s="36"/>
      <c r="ZV2472" s="36"/>
      <c r="ZW2472" s="36"/>
      <c r="ZX2472" s="36"/>
      <c r="ZY2472" s="36"/>
      <c r="ZZ2472" s="36"/>
      <c r="AAA2472" s="36"/>
      <c r="AAB2472" s="36"/>
      <c r="AAC2472" s="36"/>
      <c r="AAD2472" s="36"/>
      <c r="AAE2472" s="36"/>
      <c r="AAF2472" s="36"/>
      <c r="AAG2472" s="36"/>
      <c r="AAH2472" s="36"/>
      <c r="AAI2472" s="36"/>
      <c r="AAJ2472" s="36"/>
      <c r="AAK2472" s="36"/>
      <c r="AAL2472" s="36"/>
      <c r="AAM2472" s="36"/>
      <c r="AAN2472" s="36"/>
      <c r="AAO2472" s="36"/>
      <c r="AAP2472" s="36"/>
      <c r="AAQ2472" s="36"/>
      <c r="AAR2472" s="36"/>
      <c r="AAS2472" s="36"/>
      <c r="AAT2472" s="36"/>
      <c r="AAU2472" s="36"/>
      <c r="AAV2472" s="36"/>
      <c r="AAW2472" s="36"/>
      <c r="AAX2472" s="36"/>
      <c r="AAY2472" s="36"/>
      <c r="AAZ2472" s="36"/>
      <c r="ABA2472" s="36"/>
      <c r="ABB2472" s="36"/>
      <c r="ABC2472" s="36"/>
      <c r="ABD2472" s="36"/>
      <c r="ABE2472" s="36"/>
      <c r="ABF2472" s="36"/>
      <c r="ABG2472" s="36"/>
      <c r="ABH2472" s="36"/>
      <c r="ABI2472" s="36"/>
      <c r="ABJ2472" s="36"/>
      <c r="ABK2472" s="36"/>
      <c r="ABL2472" s="36"/>
      <c r="ABM2472" s="36"/>
      <c r="ABN2472" s="36"/>
      <c r="ABO2472" s="36"/>
      <c r="ABP2472" s="36"/>
      <c r="ABQ2472" s="36"/>
      <c r="ABR2472" s="36"/>
      <c r="ABS2472" s="36"/>
      <c r="ABT2472" s="36"/>
      <c r="ABU2472" s="36"/>
      <c r="ABV2472" s="36"/>
      <c r="ABW2472" s="36"/>
      <c r="ABX2472" s="36"/>
      <c r="ABY2472" s="36"/>
      <c r="ABZ2472" s="36"/>
      <c r="ACA2472" s="36"/>
      <c r="ACB2472" s="36"/>
      <c r="ACC2472" s="36"/>
      <c r="ACD2472" s="36"/>
      <c r="ACE2472" s="36"/>
      <c r="ACF2472" s="36"/>
      <c r="ACG2472" s="36"/>
      <c r="ACH2472" s="36"/>
      <c r="ACI2472" s="36"/>
      <c r="ACJ2472" s="36"/>
      <c r="ACK2472" s="36"/>
      <c r="ACL2472" s="36"/>
      <c r="ACM2472" s="36"/>
      <c r="ACN2472" s="36"/>
      <c r="ACO2472" s="36"/>
      <c r="ACP2472" s="36"/>
      <c r="ACQ2472" s="36"/>
      <c r="ACR2472" s="36"/>
      <c r="ACS2472" s="36"/>
      <c r="ACT2472" s="36"/>
      <c r="ACU2472" s="36"/>
      <c r="ACV2472" s="36"/>
      <c r="ACW2472" s="36"/>
      <c r="ACX2472" s="36"/>
      <c r="ACY2472" s="36"/>
      <c r="ACZ2472" s="36"/>
      <c r="ADA2472" s="36"/>
      <c r="ADB2472" s="36"/>
      <c r="ADC2472" s="36"/>
      <c r="ADD2472" s="36"/>
      <c r="ADE2472" s="36"/>
      <c r="ADF2472" s="36"/>
      <c r="ADG2472" s="36"/>
      <c r="ADH2472" s="36"/>
      <c r="ADI2472" s="36"/>
      <c r="ADJ2472" s="36"/>
      <c r="ADK2472" s="36"/>
      <c r="ADL2472" s="36"/>
      <c r="ADM2472" s="36"/>
      <c r="ADN2472" s="36"/>
      <c r="ADO2472" s="36"/>
      <c r="ADP2472" s="36"/>
      <c r="ADQ2472" s="36"/>
      <c r="ADR2472" s="36"/>
      <c r="ADS2472" s="36"/>
      <c r="ADT2472" s="36"/>
      <c r="ADU2472" s="36"/>
      <c r="ADV2472" s="36"/>
      <c r="ADW2472" s="36"/>
      <c r="ADX2472" s="36"/>
      <c r="ADY2472" s="36"/>
      <c r="ADZ2472" s="36"/>
      <c r="AEA2472" s="36"/>
      <c r="AEB2472" s="36"/>
      <c r="AEC2472" s="36"/>
      <c r="AED2472" s="36"/>
      <c r="AEE2472" s="36"/>
      <c r="AEF2472" s="36"/>
      <c r="AEG2472" s="36"/>
      <c r="AEH2472" s="36"/>
      <c r="AEI2472" s="36"/>
      <c r="AEJ2472" s="36"/>
      <c r="AEK2472" s="36"/>
      <c r="AEL2472" s="36"/>
      <c r="AEM2472" s="36"/>
      <c r="AEN2472" s="36"/>
      <c r="AEO2472" s="36"/>
      <c r="AEP2472" s="36"/>
      <c r="AEQ2472" s="36"/>
      <c r="AER2472" s="36"/>
      <c r="AES2472" s="36"/>
      <c r="AET2472" s="36"/>
      <c r="AEU2472" s="36"/>
      <c r="AEV2472" s="36"/>
      <c r="AEW2472" s="36"/>
      <c r="AEX2472" s="36"/>
      <c r="AEY2472" s="36"/>
      <c r="AEZ2472" s="36"/>
      <c r="AFA2472" s="36"/>
      <c r="AFB2472" s="36"/>
      <c r="AFC2472" s="36"/>
      <c r="AFD2472" s="36"/>
      <c r="AFE2472" s="36"/>
      <c r="AFF2472" s="36"/>
      <c r="AFG2472" s="36"/>
      <c r="AFH2472" s="36"/>
      <c r="AFI2472" s="36"/>
      <c r="AFJ2472" s="36"/>
      <c r="AFK2472" s="36"/>
      <c r="AFL2472" s="36"/>
      <c r="AFM2472" s="36"/>
      <c r="AFN2472" s="36"/>
      <c r="AFO2472" s="36"/>
      <c r="AFP2472" s="36"/>
      <c r="AFQ2472" s="36"/>
      <c r="AFR2472" s="36"/>
      <c r="AFS2472" s="36"/>
      <c r="AFT2472" s="36"/>
      <c r="AFU2472" s="36"/>
      <c r="AFV2472" s="36"/>
      <c r="AFW2472" s="36"/>
      <c r="AFX2472" s="36"/>
      <c r="AFY2472" s="36"/>
      <c r="AFZ2472" s="36"/>
      <c r="AGA2472" s="36"/>
      <c r="AGB2472" s="36"/>
      <c r="AGC2472" s="36"/>
      <c r="AGD2472" s="36"/>
      <c r="AGE2472" s="36"/>
      <c r="AGF2472" s="36"/>
      <c r="AGG2472" s="36"/>
      <c r="AGH2472" s="36"/>
      <c r="AGI2472" s="36"/>
      <c r="AGJ2472" s="36"/>
      <c r="AGK2472" s="36"/>
      <c r="AGL2472" s="36"/>
      <c r="AGM2472" s="36"/>
      <c r="AGN2472" s="36"/>
      <c r="AGO2472" s="36"/>
      <c r="AGP2472" s="36"/>
      <c r="AGQ2472" s="36"/>
      <c r="AGR2472" s="36"/>
      <c r="AGS2472" s="36"/>
      <c r="AGT2472" s="36"/>
      <c r="AGU2472" s="36"/>
      <c r="AGV2472" s="36"/>
      <c r="AGW2472" s="36"/>
      <c r="AGX2472" s="36"/>
      <c r="AGY2472" s="36"/>
      <c r="AGZ2472" s="36"/>
      <c r="AHA2472" s="36"/>
      <c r="AHB2472" s="36"/>
      <c r="AHC2472" s="36"/>
      <c r="AHD2472" s="36"/>
      <c r="AHE2472" s="36"/>
      <c r="AHF2472" s="36"/>
      <c r="AHG2472" s="36"/>
      <c r="AHH2472" s="36"/>
      <c r="AHI2472" s="36"/>
      <c r="AHJ2472" s="36"/>
      <c r="AHK2472" s="36"/>
      <c r="AHL2472" s="36"/>
      <c r="AHM2472" s="36"/>
      <c r="AHN2472" s="36"/>
      <c r="AHO2472" s="36"/>
      <c r="AHP2472" s="36"/>
      <c r="AHQ2472" s="36"/>
      <c r="AHR2472" s="36"/>
      <c r="AHS2472" s="36"/>
      <c r="AHT2472" s="36"/>
      <c r="AHU2472" s="36"/>
      <c r="AHV2472" s="36"/>
      <c r="AHW2472" s="36"/>
      <c r="AHX2472" s="36"/>
      <c r="AHY2472" s="36"/>
      <c r="AHZ2472" s="36"/>
      <c r="AIA2472" s="36"/>
      <c r="AIB2472" s="36"/>
      <c r="AIC2472" s="36"/>
      <c r="AID2472" s="36"/>
      <c r="AIE2472" s="36"/>
      <c r="AIF2472" s="36"/>
      <c r="AIG2472" s="36"/>
      <c r="AIH2472" s="36"/>
      <c r="AII2472" s="36"/>
      <c r="AIJ2472" s="36"/>
      <c r="AIK2472" s="36"/>
      <c r="AIL2472" s="36"/>
      <c r="AIM2472" s="36"/>
      <c r="AIN2472" s="36"/>
      <c r="AIO2472" s="36"/>
      <c r="AIP2472" s="36"/>
      <c r="AIQ2472" s="36"/>
      <c r="AIR2472" s="36"/>
      <c r="AIS2472" s="36"/>
      <c r="AIT2472" s="36"/>
      <c r="AIU2472" s="36"/>
      <c r="AIV2472" s="36"/>
      <c r="AIW2472" s="36"/>
      <c r="AIX2472" s="36"/>
      <c r="AIY2472" s="36"/>
      <c r="AIZ2472" s="36"/>
      <c r="AJA2472" s="36"/>
      <c r="AJB2472" s="36"/>
      <c r="AJC2472" s="36"/>
      <c r="AJD2472" s="36"/>
      <c r="AJE2472" s="36"/>
      <c r="AJF2472" s="36"/>
      <c r="AJG2472" s="36"/>
      <c r="AJH2472" s="36"/>
      <c r="AJI2472" s="36"/>
      <c r="AJJ2472" s="36"/>
      <c r="AJK2472" s="36"/>
      <c r="AJL2472" s="36"/>
      <c r="AJM2472" s="36"/>
      <c r="AJN2472" s="36"/>
      <c r="AJO2472" s="36"/>
      <c r="AJP2472" s="36"/>
      <c r="AJQ2472" s="36"/>
      <c r="AJR2472" s="36"/>
      <c r="AJS2472" s="36"/>
      <c r="AJT2472" s="36"/>
      <c r="AJU2472" s="36"/>
      <c r="AJV2472" s="36"/>
      <c r="AJW2472" s="36"/>
      <c r="AJX2472" s="36"/>
      <c r="AJY2472" s="36"/>
      <c r="AJZ2472" s="36"/>
      <c r="AKA2472" s="36"/>
      <c r="AKB2472" s="36"/>
      <c r="AKC2472" s="36"/>
      <c r="AKD2472" s="36"/>
      <c r="AKE2472" s="36"/>
      <c r="AKF2472" s="36"/>
      <c r="AKG2472" s="36"/>
      <c r="AKH2472" s="36"/>
      <c r="AKI2472" s="36"/>
      <c r="AKJ2472" s="36"/>
      <c r="AKK2472" s="36"/>
      <c r="AKL2472" s="36"/>
      <c r="AKM2472" s="36"/>
      <c r="AKN2472" s="36"/>
      <c r="AKO2472" s="36"/>
      <c r="AKP2472" s="36"/>
      <c r="AKQ2472" s="36"/>
      <c r="AKR2472" s="36"/>
      <c r="AKS2472" s="36"/>
      <c r="AKT2472" s="36"/>
      <c r="AKU2472" s="36"/>
      <c r="AKV2472" s="36"/>
      <c r="AKW2472" s="36"/>
      <c r="AKX2472" s="36"/>
      <c r="AKY2472" s="36"/>
      <c r="AKZ2472" s="36"/>
      <c r="ALA2472" s="36"/>
      <c r="ALB2472" s="36"/>
      <c r="ALC2472" s="36"/>
      <c r="ALD2472" s="36"/>
      <c r="ALE2472" s="36"/>
      <c r="ALF2472" s="36"/>
      <c r="ALG2472" s="36"/>
      <c r="ALH2472" s="36"/>
      <c r="ALI2472" s="36"/>
      <c r="ALJ2472" s="36"/>
      <c r="ALK2472" s="36"/>
      <c r="ALL2472" s="36"/>
      <c r="ALM2472" s="36"/>
      <c r="ALN2472" s="36"/>
      <c r="ALO2472" s="36"/>
      <c r="ALP2472" s="36"/>
      <c r="ALQ2472" s="36"/>
      <c r="ALR2472" s="36"/>
      <c r="ALS2472" s="36"/>
      <c r="ALT2472" s="36"/>
      <c r="ALU2472" s="36"/>
      <c r="ALV2472" s="36"/>
      <c r="ALW2472" s="36"/>
      <c r="ALX2472" s="36"/>
      <c r="ALY2472" s="36"/>
      <c r="ALZ2472" s="36"/>
      <c r="AMA2472" s="36"/>
      <c r="AMB2472" s="36"/>
      <c r="AMC2472" s="36"/>
      <c r="AMD2472" s="36"/>
      <c r="AME2472" s="36"/>
      <c r="AMF2472" s="36"/>
      <c r="AMG2472" s="36"/>
      <c r="AMH2472" s="36"/>
      <c r="AMI2472" s="36"/>
      <c r="AMJ2472" s="36"/>
    </row>
    <row r="2473" spans="1:1024" ht="15.75" x14ac:dyDescent="0.25">
      <c r="A2473" s="3"/>
      <c r="B2473" s="6"/>
      <c r="C2473" s="6"/>
      <c r="D2473" s="6"/>
      <c r="E2473" s="6"/>
      <c r="F2473" s="3"/>
      <c r="G2473" s="6"/>
      <c r="H2473" s="36"/>
      <c r="I2473" s="36"/>
      <c r="J2473" s="36"/>
      <c r="K2473" s="36"/>
      <c r="L2473" s="36"/>
      <c r="M2473" s="36"/>
      <c r="N2473" s="36"/>
      <c r="O2473" s="36"/>
      <c r="P2473" s="36"/>
      <c r="Q2473" s="36"/>
      <c r="R2473" s="36"/>
      <c r="S2473" s="36"/>
      <c r="T2473" s="36"/>
      <c r="U2473" s="36"/>
      <c r="V2473" s="36"/>
      <c r="W2473" s="36"/>
      <c r="X2473" s="36"/>
      <c r="Y2473" s="36"/>
      <c r="Z2473" s="36"/>
      <c r="AA2473" s="36"/>
      <c r="AB2473" s="36"/>
      <c r="AC2473" s="36"/>
      <c r="AD2473" s="36"/>
      <c r="AE2473" s="36"/>
      <c r="AF2473" s="36"/>
      <c r="AG2473" s="36"/>
      <c r="AH2473" s="36"/>
      <c r="AI2473" s="36"/>
      <c r="AJ2473" s="36"/>
      <c r="AK2473" s="36"/>
      <c r="AL2473" s="36"/>
      <c r="AM2473" s="36"/>
      <c r="AN2473" s="36"/>
      <c r="AO2473" s="36"/>
      <c r="AP2473" s="36"/>
      <c r="AQ2473" s="36"/>
      <c r="AR2473" s="36"/>
      <c r="AS2473" s="36"/>
      <c r="AT2473" s="36"/>
      <c r="AU2473" s="36"/>
      <c r="AV2473" s="36"/>
      <c r="AW2473" s="36"/>
      <c r="AX2473" s="36"/>
      <c r="AY2473" s="36"/>
      <c r="AZ2473" s="36"/>
      <c r="BA2473" s="36"/>
      <c r="BB2473" s="36"/>
      <c r="BC2473" s="36"/>
      <c r="BD2473" s="36"/>
      <c r="BE2473" s="36"/>
      <c r="BF2473" s="36"/>
      <c r="BG2473" s="36"/>
      <c r="BH2473" s="36"/>
      <c r="BI2473" s="36"/>
      <c r="BJ2473" s="36"/>
      <c r="BK2473" s="36"/>
      <c r="BL2473" s="36"/>
      <c r="BM2473" s="36"/>
      <c r="BN2473" s="36"/>
      <c r="BO2473" s="36"/>
      <c r="BP2473" s="36"/>
      <c r="BQ2473" s="36"/>
      <c r="BR2473" s="36"/>
      <c r="BS2473" s="36"/>
      <c r="BT2473" s="36"/>
      <c r="BU2473" s="36"/>
      <c r="BV2473" s="36"/>
      <c r="BW2473" s="36"/>
      <c r="BX2473" s="36"/>
      <c r="BY2473" s="36"/>
      <c r="BZ2473" s="36"/>
      <c r="CA2473" s="36"/>
      <c r="CB2473" s="36"/>
      <c r="CC2473" s="36"/>
      <c r="CD2473" s="36"/>
      <c r="CE2473" s="36"/>
      <c r="CF2473" s="36"/>
      <c r="CG2473" s="36"/>
      <c r="CH2473" s="36"/>
      <c r="CI2473" s="36"/>
      <c r="CJ2473" s="36"/>
      <c r="CK2473" s="36"/>
      <c r="CL2473" s="36"/>
      <c r="CM2473" s="36"/>
      <c r="CN2473" s="36"/>
      <c r="CO2473" s="36"/>
      <c r="CP2473" s="36"/>
      <c r="CQ2473" s="36"/>
      <c r="CR2473" s="36"/>
      <c r="CS2473" s="36"/>
      <c r="CT2473" s="36"/>
      <c r="CU2473" s="36"/>
      <c r="CV2473" s="36"/>
      <c r="CW2473" s="36"/>
      <c r="CX2473" s="36"/>
      <c r="CY2473" s="36"/>
      <c r="CZ2473" s="36"/>
      <c r="DA2473" s="36"/>
      <c r="DB2473" s="36"/>
      <c r="DC2473" s="36"/>
      <c r="DD2473" s="36"/>
      <c r="DE2473" s="36"/>
      <c r="DF2473" s="36"/>
      <c r="DG2473" s="36"/>
      <c r="DH2473" s="36"/>
      <c r="DI2473" s="36"/>
      <c r="DJ2473" s="36"/>
      <c r="DK2473" s="36"/>
      <c r="DL2473" s="36"/>
      <c r="DM2473" s="36"/>
      <c r="DN2473" s="36"/>
      <c r="DO2473" s="36"/>
      <c r="DP2473" s="36"/>
      <c r="DQ2473" s="36"/>
      <c r="DR2473" s="36"/>
      <c r="DS2473" s="36"/>
      <c r="DT2473" s="36"/>
      <c r="DU2473" s="36"/>
      <c r="DV2473" s="36"/>
      <c r="DW2473" s="36"/>
      <c r="DX2473" s="36"/>
      <c r="DY2473" s="36"/>
      <c r="DZ2473" s="36"/>
      <c r="EA2473" s="36"/>
      <c r="EB2473" s="36"/>
      <c r="EC2473" s="36"/>
      <c r="ED2473" s="36"/>
      <c r="EE2473" s="36"/>
      <c r="EF2473" s="36"/>
      <c r="EG2473" s="36"/>
      <c r="EH2473" s="36"/>
      <c r="EI2473" s="36"/>
      <c r="EJ2473" s="36"/>
      <c r="EK2473" s="36"/>
      <c r="EL2473" s="36"/>
      <c r="EM2473" s="36"/>
      <c r="EN2473" s="36"/>
      <c r="EO2473" s="36"/>
      <c r="EP2473" s="36"/>
      <c r="EQ2473" s="36"/>
      <c r="ER2473" s="36"/>
      <c r="ES2473" s="36"/>
      <c r="ET2473" s="36"/>
      <c r="EU2473" s="36"/>
      <c r="EV2473" s="36"/>
      <c r="EW2473" s="36"/>
      <c r="EX2473" s="36"/>
      <c r="EY2473" s="36"/>
      <c r="EZ2473" s="36"/>
      <c r="FA2473" s="36"/>
      <c r="FB2473" s="36"/>
      <c r="FC2473" s="36"/>
      <c r="FD2473" s="36"/>
      <c r="FE2473" s="36"/>
      <c r="FF2473" s="36"/>
      <c r="FG2473" s="36"/>
      <c r="FH2473" s="36"/>
      <c r="FI2473" s="36"/>
      <c r="FJ2473" s="36"/>
      <c r="FK2473" s="36"/>
      <c r="FL2473" s="36"/>
      <c r="FM2473" s="36"/>
      <c r="FN2473" s="36"/>
      <c r="FO2473" s="36"/>
      <c r="FP2473" s="36"/>
      <c r="FQ2473" s="36"/>
      <c r="FR2473" s="36"/>
      <c r="FS2473" s="36"/>
      <c r="FT2473" s="36"/>
      <c r="FU2473" s="36"/>
      <c r="FV2473" s="36"/>
      <c r="FW2473" s="36"/>
      <c r="FX2473" s="36"/>
      <c r="FY2473" s="36"/>
      <c r="FZ2473" s="36"/>
      <c r="GA2473" s="36"/>
      <c r="GB2473" s="36"/>
      <c r="GC2473" s="36"/>
      <c r="GD2473" s="36"/>
      <c r="GE2473" s="36"/>
      <c r="GF2473" s="36"/>
      <c r="GG2473" s="36"/>
      <c r="GH2473" s="36"/>
      <c r="GI2473" s="36"/>
      <c r="GJ2473" s="36"/>
      <c r="GK2473" s="36"/>
      <c r="GL2473" s="36"/>
      <c r="GM2473" s="36"/>
      <c r="GN2473" s="36"/>
      <c r="GO2473" s="36"/>
      <c r="GP2473" s="36"/>
      <c r="GQ2473" s="36"/>
      <c r="GR2473" s="36"/>
      <c r="GS2473" s="36"/>
      <c r="GT2473" s="36"/>
      <c r="GU2473" s="36"/>
      <c r="GV2473" s="36"/>
      <c r="GW2473" s="36"/>
      <c r="GX2473" s="36"/>
      <c r="GY2473" s="36"/>
      <c r="GZ2473" s="36"/>
      <c r="HA2473" s="36"/>
      <c r="HB2473" s="36"/>
      <c r="HC2473" s="36"/>
      <c r="HD2473" s="36"/>
      <c r="HE2473" s="36"/>
      <c r="HF2473" s="36"/>
      <c r="HG2473" s="36"/>
      <c r="HH2473" s="36"/>
      <c r="HI2473" s="36"/>
      <c r="HJ2473" s="36"/>
      <c r="HK2473" s="36"/>
      <c r="HL2473" s="36"/>
      <c r="HM2473" s="36"/>
      <c r="HN2473" s="36"/>
      <c r="HO2473" s="36"/>
      <c r="HP2473" s="36"/>
      <c r="HQ2473" s="36"/>
      <c r="HR2473" s="36"/>
      <c r="HS2473" s="36"/>
      <c r="HT2473" s="36"/>
      <c r="HU2473" s="36"/>
      <c r="HV2473" s="36"/>
      <c r="HW2473" s="36"/>
      <c r="HX2473" s="36"/>
      <c r="HY2473" s="36"/>
      <c r="HZ2473" s="36"/>
      <c r="IA2473" s="36"/>
      <c r="IB2473" s="36"/>
      <c r="IC2473" s="36"/>
      <c r="ID2473" s="36"/>
      <c r="IE2473" s="36"/>
      <c r="IF2473" s="36"/>
      <c r="IG2473" s="36"/>
      <c r="IH2473" s="36"/>
      <c r="II2473" s="36"/>
      <c r="IJ2473" s="36"/>
      <c r="IK2473" s="36"/>
      <c r="IL2473" s="36"/>
      <c r="IM2473" s="36"/>
      <c r="IN2473" s="36"/>
      <c r="IO2473" s="36"/>
      <c r="IP2473" s="36"/>
      <c r="IQ2473" s="36"/>
      <c r="IR2473" s="36"/>
      <c r="IS2473" s="36"/>
      <c r="IT2473" s="36"/>
      <c r="IU2473" s="36"/>
      <c r="IV2473" s="36"/>
      <c r="IW2473" s="36"/>
      <c r="IX2473" s="36"/>
      <c r="IY2473" s="36"/>
      <c r="IZ2473" s="36"/>
      <c r="JA2473" s="36"/>
      <c r="JB2473" s="36"/>
      <c r="JC2473" s="36"/>
      <c r="JD2473" s="36"/>
      <c r="JE2473" s="36"/>
      <c r="JF2473" s="36"/>
      <c r="JG2473" s="36"/>
      <c r="JH2473" s="36"/>
      <c r="JI2473" s="36"/>
      <c r="JJ2473" s="36"/>
      <c r="JK2473" s="36"/>
      <c r="JL2473" s="36"/>
      <c r="JM2473" s="36"/>
      <c r="JN2473" s="36"/>
      <c r="JO2473" s="36"/>
      <c r="JP2473" s="36"/>
      <c r="JQ2473" s="36"/>
      <c r="JR2473" s="36"/>
      <c r="JS2473" s="36"/>
      <c r="JT2473" s="36"/>
      <c r="JU2473" s="36"/>
      <c r="JV2473" s="36"/>
      <c r="JW2473" s="36"/>
      <c r="JX2473" s="36"/>
      <c r="JY2473" s="36"/>
      <c r="JZ2473" s="36"/>
      <c r="KA2473" s="36"/>
      <c r="KB2473" s="36"/>
      <c r="KC2473" s="36"/>
      <c r="KD2473" s="36"/>
      <c r="KE2473" s="36"/>
      <c r="KF2473" s="36"/>
      <c r="KG2473" s="36"/>
      <c r="KH2473" s="36"/>
      <c r="KI2473" s="36"/>
      <c r="KJ2473" s="36"/>
      <c r="KK2473" s="36"/>
      <c r="KL2473" s="36"/>
      <c r="KM2473" s="36"/>
      <c r="KN2473" s="36"/>
      <c r="KO2473" s="36"/>
      <c r="KP2473" s="36"/>
      <c r="KQ2473" s="36"/>
      <c r="KR2473" s="36"/>
      <c r="KS2473" s="36"/>
      <c r="KT2473" s="36"/>
      <c r="KU2473" s="36"/>
      <c r="KV2473" s="36"/>
      <c r="KW2473" s="36"/>
      <c r="KX2473" s="36"/>
      <c r="KY2473" s="36"/>
      <c r="KZ2473" s="36"/>
      <c r="LA2473" s="36"/>
      <c r="LB2473" s="36"/>
      <c r="LC2473" s="36"/>
      <c r="LD2473" s="36"/>
      <c r="LE2473" s="36"/>
      <c r="LF2473" s="36"/>
      <c r="LG2473" s="36"/>
      <c r="LH2473" s="36"/>
      <c r="LI2473" s="36"/>
      <c r="LJ2473" s="36"/>
      <c r="LK2473" s="36"/>
      <c r="LL2473" s="36"/>
      <c r="LM2473" s="36"/>
      <c r="LN2473" s="36"/>
      <c r="LO2473" s="36"/>
      <c r="LP2473" s="36"/>
      <c r="LQ2473" s="36"/>
      <c r="LR2473" s="36"/>
      <c r="LS2473" s="36"/>
      <c r="LT2473" s="36"/>
      <c r="LU2473" s="36"/>
      <c r="LV2473" s="36"/>
      <c r="LW2473" s="36"/>
      <c r="LX2473" s="36"/>
      <c r="LY2473" s="36"/>
      <c r="LZ2473" s="36"/>
      <c r="MA2473" s="36"/>
      <c r="MB2473" s="36"/>
      <c r="MC2473" s="36"/>
      <c r="MD2473" s="36"/>
      <c r="ME2473" s="36"/>
      <c r="MF2473" s="36"/>
      <c r="MG2473" s="36"/>
      <c r="MH2473" s="36"/>
      <c r="MI2473" s="36"/>
      <c r="MJ2473" s="36"/>
      <c r="MK2473" s="36"/>
      <c r="ML2473" s="36"/>
      <c r="MM2473" s="36"/>
      <c r="MN2473" s="36"/>
      <c r="MO2473" s="36"/>
      <c r="MP2473" s="36"/>
      <c r="MQ2473" s="36"/>
      <c r="MR2473" s="36"/>
      <c r="MS2473" s="36"/>
      <c r="MT2473" s="36"/>
      <c r="MU2473" s="36"/>
      <c r="MV2473" s="36"/>
      <c r="MW2473" s="36"/>
      <c r="MX2473" s="36"/>
      <c r="MY2473" s="36"/>
      <c r="MZ2473" s="36"/>
      <c r="NA2473" s="36"/>
      <c r="NB2473" s="36"/>
      <c r="NC2473" s="36"/>
      <c r="ND2473" s="36"/>
      <c r="NE2473" s="36"/>
      <c r="NF2473" s="36"/>
      <c r="NG2473" s="36"/>
      <c r="NH2473" s="36"/>
      <c r="NI2473" s="36"/>
      <c r="NJ2473" s="36"/>
      <c r="NK2473" s="36"/>
      <c r="NL2473" s="36"/>
      <c r="NM2473" s="36"/>
      <c r="NN2473" s="36"/>
      <c r="NO2473" s="36"/>
      <c r="NP2473" s="36"/>
      <c r="NQ2473" s="36"/>
      <c r="NR2473" s="36"/>
      <c r="NS2473" s="36"/>
      <c r="NT2473" s="36"/>
      <c r="NU2473" s="36"/>
      <c r="NV2473" s="36"/>
      <c r="NW2473" s="36"/>
      <c r="NX2473" s="36"/>
      <c r="NY2473" s="36"/>
      <c r="NZ2473" s="36"/>
      <c r="OA2473" s="36"/>
      <c r="OB2473" s="36"/>
      <c r="OC2473" s="36"/>
      <c r="OD2473" s="36"/>
      <c r="OE2473" s="36"/>
      <c r="OF2473" s="36"/>
      <c r="OG2473" s="36"/>
      <c r="OH2473" s="36"/>
      <c r="OI2473" s="36"/>
      <c r="OJ2473" s="36"/>
      <c r="OK2473" s="36"/>
      <c r="OL2473" s="36"/>
      <c r="OM2473" s="36"/>
      <c r="ON2473" s="36"/>
      <c r="OO2473" s="36"/>
      <c r="OP2473" s="36"/>
      <c r="OQ2473" s="36"/>
      <c r="OR2473" s="36"/>
      <c r="OS2473" s="36"/>
      <c r="OT2473" s="36"/>
      <c r="OU2473" s="36"/>
      <c r="OV2473" s="36"/>
      <c r="OW2473" s="36"/>
      <c r="OX2473" s="36"/>
      <c r="OY2473" s="36"/>
      <c r="OZ2473" s="36"/>
      <c r="PA2473" s="36"/>
      <c r="PB2473" s="36"/>
      <c r="PC2473" s="36"/>
      <c r="PD2473" s="36"/>
      <c r="PE2473" s="36"/>
      <c r="PF2473" s="36"/>
      <c r="PG2473" s="36"/>
      <c r="PH2473" s="36"/>
      <c r="PI2473" s="36"/>
      <c r="PJ2473" s="36"/>
      <c r="PK2473" s="36"/>
      <c r="PL2473" s="36"/>
      <c r="PM2473" s="36"/>
      <c r="PN2473" s="36"/>
      <c r="PO2473" s="36"/>
      <c r="PP2473" s="36"/>
      <c r="PQ2473" s="36"/>
      <c r="PR2473" s="36"/>
      <c r="PS2473" s="36"/>
      <c r="PT2473" s="36"/>
      <c r="PU2473" s="36"/>
      <c r="PV2473" s="36"/>
      <c r="PW2473" s="36"/>
      <c r="PX2473" s="36"/>
      <c r="PY2473" s="36"/>
      <c r="PZ2473" s="36"/>
      <c r="QA2473" s="36"/>
      <c r="QB2473" s="36"/>
      <c r="QC2473" s="36"/>
      <c r="QD2473" s="36"/>
      <c r="QE2473" s="36"/>
      <c r="QF2473" s="36"/>
      <c r="QG2473" s="36"/>
      <c r="QH2473" s="36"/>
      <c r="QI2473" s="36"/>
      <c r="QJ2473" s="36"/>
      <c r="QK2473" s="36"/>
      <c r="QL2473" s="36"/>
      <c r="QM2473" s="36"/>
      <c r="QN2473" s="36"/>
      <c r="QO2473" s="36"/>
      <c r="QP2473" s="36"/>
      <c r="QQ2473" s="36"/>
      <c r="QR2473" s="36"/>
      <c r="QS2473" s="36"/>
      <c r="QT2473" s="36"/>
      <c r="QU2473" s="36"/>
      <c r="QV2473" s="36"/>
      <c r="QW2473" s="36"/>
      <c r="QX2473" s="36"/>
      <c r="QY2473" s="36"/>
      <c r="QZ2473" s="36"/>
      <c r="RA2473" s="36"/>
      <c r="RB2473" s="36"/>
      <c r="RC2473" s="36"/>
      <c r="RD2473" s="36"/>
      <c r="RE2473" s="36"/>
      <c r="RF2473" s="36"/>
      <c r="RG2473" s="36"/>
      <c r="RH2473" s="36"/>
      <c r="RI2473" s="36"/>
      <c r="RJ2473" s="36"/>
      <c r="RK2473" s="36"/>
      <c r="RL2473" s="36"/>
      <c r="RM2473" s="36"/>
      <c r="RN2473" s="36"/>
      <c r="RO2473" s="36"/>
      <c r="RP2473" s="36"/>
      <c r="RQ2473" s="36"/>
      <c r="RR2473" s="36"/>
      <c r="RS2473" s="36"/>
      <c r="RT2473" s="36"/>
      <c r="RU2473" s="36"/>
      <c r="RV2473" s="36"/>
      <c r="RW2473" s="36"/>
      <c r="RX2473" s="36"/>
      <c r="RY2473" s="36"/>
      <c r="RZ2473" s="36"/>
      <c r="SA2473" s="36"/>
      <c r="SB2473" s="36"/>
      <c r="SC2473" s="36"/>
      <c r="SD2473" s="36"/>
      <c r="SE2473" s="36"/>
      <c r="SF2473" s="36"/>
      <c r="SG2473" s="36"/>
      <c r="SH2473" s="36"/>
      <c r="SI2473" s="36"/>
      <c r="SJ2473" s="36"/>
      <c r="SK2473" s="36"/>
      <c r="SL2473" s="36"/>
      <c r="SM2473" s="36"/>
      <c r="SN2473" s="36"/>
      <c r="SO2473" s="36"/>
      <c r="SP2473" s="36"/>
      <c r="SQ2473" s="36"/>
      <c r="SR2473" s="36"/>
      <c r="SS2473" s="36"/>
      <c r="ST2473" s="36"/>
      <c r="SU2473" s="36"/>
      <c r="SV2473" s="36"/>
      <c r="SW2473" s="36"/>
      <c r="SX2473" s="36"/>
      <c r="SY2473" s="36"/>
      <c r="SZ2473" s="36"/>
      <c r="TA2473" s="36"/>
      <c r="TB2473" s="36"/>
      <c r="TC2473" s="36"/>
      <c r="TD2473" s="36"/>
      <c r="TE2473" s="36"/>
      <c r="TF2473" s="36"/>
      <c r="TG2473" s="36"/>
      <c r="TH2473" s="36"/>
      <c r="TI2473" s="36"/>
      <c r="TJ2473" s="36"/>
      <c r="TK2473" s="36"/>
      <c r="TL2473" s="36"/>
      <c r="TM2473" s="36"/>
      <c r="TN2473" s="36"/>
      <c r="TO2473" s="36"/>
      <c r="TP2473" s="36"/>
      <c r="TQ2473" s="36"/>
      <c r="TR2473" s="36"/>
      <c r="TS2473" s="36"/>
      <c r="TT2473" s="36"/>
      <c r="TU2473" s="36"/>
      <c r="TV2473" s="36"/>
      <c r="TW2473" s="36"/>
      <c r="TX2473" s="36"/>
      <c r="TY2473" s="36"/>
      <c r="TZ2473" s="36"/>
      <c r="UA2473" s="36"/>
      <c r="UB2473" s="36"/>
      <c r="UC2473" s="36"/>
      <c r="UD2473" s="36"/>
      <c r="UE2473" s="36"/>
      <c r="UF2473" s="36"/>
      <c r="UG2473" s="36"/>
      <c r="UH2473" s="36"/>
      <c r="UI2473" s="36"/>
      <c r="UJ2473" s="36"/>
      <c r="UK2473" s="36"/>
      <c r="UL2473" s="36"/>
      <c r="UM2473" s="36"/>
      <c r="UN2473" s="36"/>
      <c r="UO2473" s="36"/>
      <c r="UP2473" s="36"/>
      <c r="UQ2473" s="36"/>
      <c r="UR2473" s="36"/>
      <c r="US2473" s="36"/>
      <c r="UT2473" s="36"/>
      <c r="UU2473" s="36"/>
      <c r="UV2473" s="36"/>
      <c r="UW2473" s="36"/>
      <c r="UX2473" s="36"/>
      <c r="UY2473" s="36"/>
      <c r="UZ2473" s="36"/>
      <c r="VA2473" s="36"/>
      <c r="VB2473" s="36"/>
      <c r="VC2473" s="36"/>
      <c r="VD2473" s="36"/>
      <c r="VE2473" s="36"/>
      <c r="VF2473" s="36"/>
      <c r="VG2473" s="36"/>
      <c r="VH2473" s="36"/>
      <c r="VI2473" s="36"/>
      <c r="VJ2473" s="36"/>
      <c r="VK2473" s="36"/>
      <c r="VL2473" s="36"/>
      <c r="VM2473" s="36"/>
      <c r="VN2473" s="36"/>
      <c r="VO2473" s="36"/>
      <c r="VP2473" s="36"/>
      <c r="VQ2473" s="36"/>
      <c r="VR2473" s="36"/>
      <c r="VS2473" s="36"/>
      <c r="VT2473" s="36"/>
      <c r="VU2473" s="36"/>
      <c r="VV2473" s="36"/>
      <c r="VW2473" s="36"/>
      <c r="VX2473" s="36"/>
      <c r="VY2473" s="36"/>
      <c r="VZ2473" s="36"/>
      <c r="WA2473" s="36"/>
      <c r="WB2473" s="36"/>
      <c r="WC2473" s="36"/>
      <c r="WD2473" s="36"/>
      <c r="WE2473" s="36"/>
      <c r="WF2473" s="36"/>
      <c r="WG2473" s="36"/>
      <c r="WH2473" s="36"/>
      <c r="WI2473" s="36"/>
      <c r="WJ2473" s="36"/>
      <c r="WK2473" s="36"/>
      <c r="WL2473" s="36"/>
      <c r="WM2473" s="36"/>
      <c r="WN2473" s="36"/>
      <c r="WO2473" s="36"/>
      <c r="WP2473" s="36"/>
      <c r="WQ2473" s="36"/>
      <c r="WR2473" s="36"/>
      <c r="WS2473" s="36"/>
      <c r="WT2473" s="36"/>
      <c r="WU2473" s="36"/>
      <c r="WV2473" s="36"/>
      <c r="WW2473" s="36"/>
      <c r="WX2473" s="36"/>
      <c r="WY2473" s="36"/>
      <c r="WZ2473" s="36"/>
      <c r="XA2473" s="36"/>
      <c r="XB2473" s="36"/>
      <c r="XC2473" s="36"/>
      <c r="XD2473" s="36"/>
      <c r="XE2473" s="36"/>
      <c r="XF2473" s="36"/>
      <c r="XG2473" s="36"/>
      <c r="XH2473" s="36"/>
      <c r="XI2473" s="36"/>
      <c r="XJ2473" s="36"/>
      <c r="XK2473" s="36"/>
      <c r="XL2473" s="36"/>
      <c r="XM2473" s="36"/>
      <c r="XN2473" s="36"/>
      <c r="XO2473" s="36"/>
      <c r="XP2473" s="36"/>
      <c r="XQ2473" s="36"/>
      <c r="XR2473" s="36"/>
      <c r="XS2473" s="36"/>
      <c r="XT2473" s="36"/>
      <c r="XU2473" s="36"/>
      <c r="XV2473" s="36"/>
      <c r="XW2473" s="36"/>
      <c r="XX2473" s="36"/>
      <c r="XY2473" s="36"/>
      <c r="XZ2473" s="36"/>
      <c r="YA2473" s="36"/>
      <c r="YB2473" s="36"/>
      <c r="YC2473" s="36"/>
      <c r="YD2473" s="36"/>
      <c r="YE2473" s="36"/>
      <c r="YF2473" s="36"/>
      <c r="YG2473" s="36"/>
      <c r="YH2473" s="36"/>
      <c r="YI2473" s="36"/>
      <c r="YJ2473" s="36"/>
      <c r="YK2473" s="36"/>
      <c r="YL2473" s="36"/>
      <c r="YM2473" s="36"/>
      <c r="YN2473" s="36"/>
      <c r="YO2473" s="36"/>
      <c r="YP2473" s="36"/>
      <c r="YQ2473" s="36"/>
      <c r="YR2473" s="36"/>
      <c r="YS2473" s="36"/>
      <c r="YT2473" s="36"/>
      <c r="YU2473" s="36"/>
      <c r="YV2473" s="36"/>
      <c r="YW2473" s="36"/>
      <c r="YX2473" s="36"/>
      <c r="YY2473" s="36"/>
      <c r="YZ2473" s="36"/>
      <c r="ZA2473" s="36"/>
      <c r="ZB2473" s="36"/>
      <c r="ZC2473" s="36"/>
      <c r="ZD2473" s="36"/>
      <c r="ZE2473" s="36"/>
      <c r="ZF2473" s="36"/>
      <c r="ZG2473" s="36"/>
      <c r="ZH2473" s="36"/>
      <c r="ZI2473" s="36"/>
      <c r="ZJ2473" s="36"/>
      <c r="ZK2473" s="36"/>
      <c r="ZL2473" s="36"/>
      <c r="ZM2473" s="36"/>
      <c r="ZN2473" s="36"/>
      <c r="ZO2473" s="36"/>
      <c r="ZP2473" s="36"/>
      <c r="ZQ2473" s="36"/>
      <c r="ZR2473" s="36"/>
      <c r="ZS2473" s="36"/>
      <c r="ZT2473" s="36"/>
      <c r="ZU2473" s="36"/>
      <c r="ZV2473" s="36"/>
      <c r="ZW2473" s="36"/>
      <c r="ZX2473" s="36"/>
      <c r="ZY2473" s="36"/>
      <c r="ZZ2473" s="36"/>
      <c r="AAA2473" s="36"/>
      <c r="AAB2473" s="36"/>
      <c r="AAC2473" s="36"/>
      <c r="AAD2473" s="36"/>
      <c r="AAE2473" s="36"/>
      <c r="AAF2473" s="36"/>
      <c r="AAG2473" s="36"/>
      <c r="AAH2473" s="36"/>
      <c r="AAI2473" s="36"/>
      <c r="AAJ2473" s="36"/>
      <c r="AAK2473" s="36"/>
      <c r="AAL2473" s="36"/>
      <c r="AAM2473" s="36"/>
      <c r="AAN2473" s="36"/>
      <c r="AAO2473" s="36"/>
      <c r="AAP2473" s="36"/>
      <c r="AAQ2473" s="36"/>
      <c r="AAR2473" s="36"/>
      <c r="AAS2473" s="36"/>
      <c r="AAT2473" s="36"/>
      <c r="AAU2473" s="36"/>
      <c r="AAV2473" s="36"/>
      <c r="AAW2473" s="36"/>
      <c r="AAX2473" s="36"/>
      <c r="AAY2473" s="36"/>
      <c r="AAZ2473" s="36"/>
      <c r="ABA2473" s="36"/>
      <c r="ABB2473" s="36"/>
      <c r="ABC2473" s="36"/>
      <c r="ABD2473" s="36"/>
      <c r="ABE2473" s="36"/>
      <c r="ABF2473" s="36"/>
      <c r="ABG2473" s="36"/>
      <c r="ABH2473" s="36"/>
      <c r="ABI2473" s="36"/>
      <c r="ABJ2473" s="36"/>
      <c r="ABK2473" s="36"/>
      <c r="ABL2473" s="36"/>
      <c r="ABM2473" s="36"/>
      <c r="ABN2473" s="36"/>
      <c r="ABO2473" s="36"/>
      <c r="ABP2473" s="36"/>
      <c r="ABQ2473" s="36"/>
      <c r="ABR2473" s="36"/>
      <c r="ABS2473" s="36"/>
      <c r="ABT2473" s="36"/>
      <c r="ABU2473" s="36"/>
      <c r="ABV2473" s="36"/>
      <c r="ABW2473" s="36"/>
      <c r="ABX2473" s="36"/>
      <c r="ABY2473" s="36"/>
      <c r="ABZ2473" s="36"/>
      <c r="ACA2473" s="36"/>
      <c r="ACB2473" s="36"/>
      <c r="ACC2473" s="36"/>
      <c r="ACD2473" s="36"/>
      <c r="ACE2473" s="36"/>
      <c r="ACF2473" s="36"/>
      <c r="ACG2473" s="36"/>
      <c r="ACH2473" s="36"/>
      <c r="ACI2473" s="36"/>
      <c r="ACJ2473" s="36"/>
      <c r="ACK2473" s="36"/>
      <c r="ACL2473" s="36"/>
      <c r="ACM2473" s="36"/>
      <c r="ACN2473" s="36"/>
      <c r="ACO2473" s="36"/>
      <c r="ACP2473" s="36"/>
      <c r="ACQ2473" s="36"/>
      <c r="ACR2473" s="36"/>
      <c r="ACS2473" s="36"/>
      <c r="ACT2473" s="36"/>
      <c r="ACU2473" s="36"/>
      <c r="ACV2473" s="36"/>
      <c r="ACW2473" s="36"/>
      <c r="ACX2473" s="36"/>
      <c r="ACY2473" s="36"/>
      <c r="ACZ2473" s="36"/>
      <c r="ADA2473" s="36"/>
      <c r="ADB2473" s="36"/>
      <c r="ADC2473" s="36"/>
      <c r="ADD2473" s="36"/>
      <c r="ADE2473" s="36"/>
      <c r="ADF2473" s="36"/>
      <c r="ADG2473" s="36"/>
      <c r="ADH2473" s="36"/>
      <c r="ADI2473" s="36"/>
      <c r="ADJ2473" s="36"/>
      <c r="ADK2473" s="36"/>
      <c r="ADL2473" s="36"/>
      <c r="ADM2473" s="36"/>
      <c r="ADN2473" s="36"/>
      <c r="ADO2473" s="36"/>
      <c r="ADP2473" s="36"/>
      <c r="ADQ2473" s="36"/>
      <c r="ADR2473" s="36"/>
      <c r="ADS2473" s="36"/>
      <c r="ADT2473" s="36"/>
      <c r="ADU2473" s="36"/>
      <c r="ADV2473" s="36"/>
      <c r="ADW2473" s="36"/>
      <c r="ADX2473" s="36"/>
      <c r="ADY2473" s="36"/>
      <c r="ADZ2473" s="36"/>
      <c r="AEA2473" s="36"/>
      <c r="AEB2473" s="36"/>
      <c r="AEC2473" s="36"/>
      <c r="AED2473" s="36"/>
      <c r="AEE2473" s="36"/>
      <c r="AEF2473" s="36"/>
      <c r="AEG2473" s="36"/>
      <c r="AEH2473" s="36"/>
      <c r="AEI2473" s="36"/>
      <c r="AEJ2473" s="36"/>
      <c r="AEK2473" s="36"/>
      <c r="AEL2473" s="36"/>
      <c r="AEM2473" s="36"/>
      <c r="AEN2473" s="36"/>
      <c r="AEO2473" s="36"/>
      <c r="AEP2473" s="36"/>
      <c r="AEQ2473" s="36"/>
      <c r="AER2473" s="36"/>
      <c r="AES2473" s="36"/>
      <c r="AET2473" s="36"/>
      <c r="AEU2473" s="36"/>
      <c r="AEV2473" s="36"/>
      <c r="AEW2473" s="36"/>
      <c r="AEX2473" s="36"/>
      <c r="AEY2473" s="36"/>
      <c r="AEZ2473" s="36"/>
      <c r="AFA2473" s="36"/>
      <c r="AFB2473" s="36"/>
      <c r="AFC2473" s="36"/>
      <c r="AFD2473" s="36"/>
      <c r="AFE2473" s="36"/>
      <c r="AFF2473" s="36"/>
      <c r="AFG2473" s="36"/>
      <c r="AFH2473" s="36"/>
      <c r="AFI2473" s="36"/>
      <c r="AFJ2473" s="36"/>
      <c r="AFK2473" s="36"/>
      <c r="AFL2473" s="36"/>
      <c r="AFM2473" s="36"/>
      <c r="AFN2473" s="36"/>
      <c r="AFO2473" s="36"/>
      <c r="AFP2473" s="36"/>
      <c r="AFQ2473" s="36"/>
      <c r="AFR2473" s="36"/>
      <c r="AFS2473" s="36"/>
      <c r="AFT2473" s="36"/>
      <c r="AFU2473" s="36"/>
      <c r="AFV2473" s="36"/>
      <c r="AFW2473" s="36"/>
      <c r="AFX2473" s="36"/>
      <c r="AFY2473" s="36"/>
      <c r="AFZ2473" s="36"/>
      <c r="AGA2473" s="36"/>
      <c r="AGB2473" s="36"/>
      <c r="AGC2473" s="36"/>
      <c r="AGD2473" s="36"/>
      <c r="AGE2473" s="36"/>
      <c r="AGF2473" s="36"/>
      <c r="AGG2473" s="36"/>
      <c r="AGH2473" s="36"/>
      <c r="AGI2473" s="36"/>
      <c r="AGJ2473" s="36"/>
      <c r="AGK2473" s="36"/>
      <c r="AGL2473" s="36"/>
      <c r="AGM2473" s="36"/>
      <c r="AGN2473" s="36"/>
      <c r="AGO2473" s="36"/>
      <c r="AGP2473" s="36"/>
      <c r="AGQ2473" s="36"/>
      <c r="AGR2473" s="36"/>
      <c r="AGS2473" s="36"/>
      <c r="AGT2473" s="36"/>
      <c r="AGU2473" s="36"/>
      <c r="AGV2473" s="36"/>
      <c r="AGW2473" s="36"/>
      <c r="AGX2473" s="36"/>
      <c r="AGY2473" s="36"/>
      <c r="AGZ2473" s="36"/>
      <c r="AHA2473" s="36"/>
      <c r="AHB2473" s="36"/>
      <c r="AHC2473" s="36"/>
      <c r="AHD2473" s="36"/>
      <c r="AHE2473" s="36"/>
      <c r="AHF2473" s="36"/>
      <c r="AHG2473" s="36"/>
      <c r="AHH2473" s="36"/>
      <c r="AHI2473" s="36"/>
      <c r="AHJ2473" s="36"/>
      <c r="AHK2473" s="36"/>
      <c r="AHL2473" s="36"/>
      <c r="AHM2473" s="36"/>
      <c r="AHN2473" s="36"/>
      <c r="AHO2473" s="36"/>
      <c r="AHP2473" s="36"/>
      <c r="AHQ2473" s="36"/>
      <c r="AHR2473" s="36"/>
      <c r="AHS2473" s="36"/>
      <c r="AHT2473" s="36"/>
      <c r="AHU2473" s="36"/>
      <c r="AHV2473" s="36"/>
      <c r="AHW2473" s="36"/>
      <c r="AHX2473" s="36"/>
      <c r="AHY2473" s="36"/>
      <c r="AHZ2473" s="36"/>
      <c r="AIA2473" s="36"/>
      <c r="AIB2473" s="36"/>
      <c r="AIC2473" s="36"/>
      <c r="AID2473" s="36"/>
      <c r="AIE2473" s="36"/>
      <c r="AIF2473" s="36"/>
      <c r="AIG2473" s="36"/>
      <c r="AIH2473" s="36"/>
      <c r="AII2473" s="36"/>
      <c r="AIJ2473" s="36"/>
      <c r="AIK2473" s="36"/>
      <c r="AIL2473" s="36"/>
      <c r="AIM2473" s="36"/>
      <c r="AIN2473" s="36"/>
      <c r="AIO2473" s="36"/>
      <c r="AIP2473" s="36"/>
      <c r="AIQ2473" s="36"/>
      <c r="AIR2473" s="36"/>
      <c r="AIS2473" s="36"/>
      <c r="AIT2473" s="36"/>
      <c r="AIU2473" s="36"/>
      <c r="AIV2473" s="36"/>
      <c r="AIW2473" s="36"/>
      <c r="AIX2473" s="36"/>
      <c r="AIY2473" s="36"/>
      <c r="AIZ2473" s="36"/>
      <c r="AJA2473" s="36"/>
      <c r="AJB2473" s="36"/>
      <c r="AJC2473" s="36"/>
      <c r="AJD2473" s="36"/>
      <c r="AJE2473" s="36"/>
      <c r="AJF2473" s="36"/>
      <c r="AJG2473" s="36"/>
      <c r="AJH2473" s="36"/>
      <c r="AJI2473" s="36"/>
      <c r="AJJ2473" s="36"/>
      <c r="AJK2473" s="36"/>
      <c r="AJL2473" s="36"/>
      <c r="AJM2473" s="36"/>
      <c r="AJN2473" s="36"/>
      <c r="AJO2473" s="36"/>
      <c r="AJP2473" s="36"/>
      <c r="AJQ2473" s="36"/>
      <c r="AJR2473" s="36"/>
      <c r="AJS2473" s="36"/>
      <c r="AJT2473" s="36"/>
      <c r="AJU2473" s="36"/>
      <c r="AJV2473" s="36"/>
      <c r="AJW2473" s="36"/>
      <c r="AJX2473" s="36"/>
      <c r="AJY2473" s="36"/>
      <c r="AJZ2473" s="36"/>
      <c r="AKA2473" s="36"/>
      <c r="AKB2473" s="36"/>
      <c r="AKC2473" s="36"/>
      <c r="AKD2473" s="36"/>
      <c r="AKE2473" s="36"/>
      <c r="AKF2473" s="36"/>
      <c r="AKG2473" s="36"/>
      <c r="AKH2473" s="36"/>
      <c r="AKI2473" s="36"/>
      <c r="AKJ2473" s="36"/>
      <c r="AKK2473" s="36"/>
      <c r="AKL2473" s="36"/>
      <c r="AKM2473" s="36"/>
      <c r="AKN2473" s="36"/>
      <c r="AKO2473" s="36"/>
      <c r="AKP2473" s="36"/>
      <c r="AKQ2473" s="36"/>
      <c r="AKR2473" s="36"/>
      <c r="AKS2473" s="36"/>
      <c r="AKT2473" s="36"/>
      <c r="AKU2473" s="36"/>
      <c r="AKV2473" s="36"/>
      <c r="AKW2473" s="36"/>
      <c r="AKX2473" s="36"/>
      <c r="AKY2473" s="36"/>
      <c r="AKZ2473" s="36"/>
      <c r="ALA2473" s="36"/>
      <c r="ALB2473" s="36"/>
      <c r="ALC2473" s="36"/>
      <c r="ALD2473" s="36"/>
      <c r="ALE2473" s="36"/>
      <c r="ALF2473" s="36"/>
      <c r="ALG2473" s="36"/>
      <c r="ALH2473" s="36"/>
      <c r="ALI2473" s="36"/>
      <c r="ALJ2473" s="36"/>
      <c r="ALK2473" s="36"/>
      <c r="ALL2473" s="36"/>
      <c r="ALM2473" s="36"/>
      <c r="ALN2473" s="36"/>
      <c r="ALO2473" s="36"/>
      <c r="ALP2473" s="36"/>
      <c r="ALQ2473" s="36"/>
      <c r="ALR2473" s="36"/>
      <c r="ALS2473" s="36"/>
      <c r="ALT2473" s="36"/>
      <c r="ALU2473" s="36"/>
      <c r="ALV2473" s="36"/>
      <c r="ALW2473" s="36"/>
      <c r="ALX2473" s="36"/>
      <c r="ALY2473" s="36"/>
      <c r="ALZ2473" s="36"/>
      <c r="AMA2473" s="36"/>
      <c r="AMB2473" s="36"/>
      <c r="AMC2473" s="36"/>
      <c r="AMD2473" s="36"/>
      <c r="AME2473" s="36"/>
      <c r="AMF2473" s="36"/>
      <c r="AMG2473" s="36"/>
      <c r="AMH2473" s="36"/>
      <c r="AMI2473" s="36"/>
      <c r="AMJ2473" s="36"/>
    </row>
    <row r="2474" spans="1:1024" ht="15.75" x14ac:dyDescent="0.25">
      <c r="A2474" s="3"/>
      <c r="B2474" s="6"/>
      <c r="C2474" s="6"/>
      <c r="D2474" s="6"/>
      <c r="E2474" s="6"/>
      <c r="F2474" s="3"/>
      <c r="G2474" s="6"/>
      <c r="H2474" s="36"/>
      <c r="I2474" s="36"/>
      <c r="J2474" s="36"/>
      <c r="K2474" s="36"/>
      <c r="L2474" s="36"/>
      <c r="M2474" s="36"/>
      <c r="N2474" s="36"/>
      <c r="O2474" s="36"/>
      <c r="P2474" s="36"/>
      <c r="Q2474" s="36"/>
      <c r="R2474" s="36"/>
      <c r="S2474" s="36"/>
      <c r="T2474" s="36"/>
      <c r="U2474" s="36"/>
      <c r="V2474" s="36"/>
      <c r="W2474" s="36"/>
      <c r="X2474" s="36"/>
      <c r="Y2474" s="36"/>
      <c r="Z2474" s="36"/>
      <c r="AA2474" s="36"/>
      <c r="AB2474" s="36"/>
      <c r="AC2474" s="36"/>
      <c r="AD2474" s="36"/>
      <c r="AE2474" s="36"/>
      <c r="AF2474" s="36"/>
      <c r="AG2474" s="36"/>
      <c r="AH2474" s="36"/>
      <c r="AI2474" s="36"/>
      <c r="AJ2474" s="36"/>
      <c r="AK2474" s="36"/>
      <c r="AL2474" s="36"/>
      <c r="AM2474" s="36"/>
      <c r="AN2474" s="36"/>
      <c r="AO2474" s="36"/>
      <c r="AP2474" s="36"/>
      <c r="AQ2474" s="36"/>
      <c r="AR2474" s="36"/>
      <c r="AS2474" s="36"/>
      <c r="AT2474" s="36"/>
      <c r="AU2474" s="36"/>
      <c r="AV2474" s="36"/>
      <c r="AW2474" s="36"/>
      <c r="AX2474" s="36"/>
      <c r="AY2474" s="36"/>
      <c r="AZ2474" s="36"/>
      <c r="BA2474" s="36"/>
      <c r="BB2474" s="36"/>
      <c r="BC2474" s="36"/>
      <c r="BD2474" s="36"/>
      <c r="BE2474" s="36"/>
      <c r="BF2474" s="36"/>
      <c r="BG2474" s="36"/>
      <c r="BH2474" s="36"/>
      <c r="BI2474" s="36"/>
      <c r="BJ2474" s="36"/>
      <c r="BK2474" s="36"/>
      <c r="BL2474" s="36"/>
      <c r="BM2474" s="36"/>
      <c r="BN2474" s="36"/>
      <c r="BO2474" s="36"/>
      <c r="BP2474" s="36"/>
      <c r="BQ2474" s="36"/>
      <c r="BR2474" s="36"/>
      <c r="BS2474" s="36"/>
      <c r="BT2474" s="36"/>
      <c r="BU2474" s="36"/>
      <c r="BV2474" s="36"/>
      <c r="BW2474" s="36"/>
      <c r="BX2474" s="36"/>
      <c r="BY2474" s="36"/>
      <c r="BZ2474" s="36"/>
      <c r="CA2474" s="36"/>
      <c r="CB2474" s="36"/>
      <c r="CC2474" s="36"/>
      <c r="CD2474" s="36"/>
      <c r="CE2474" s="36"/>
      <c r="CF2474" s="36"/>
      <c r="CG2474" s="36"/>
      <c r="CH2474" s="36"/>
      <c r="CI2474" s="36"/>
      <c r="CJ2474" s="36"/>
      <c r="CK2474" s="36"/>
      <c r="CL2474" s="36"/>
      <c r="CM2474" s="36"/>
      <c r="CN2474" s="36"/>
      <c r="CO2474" s="36"/>
      <c r="CP2474" s="36"/>
      <c r="CQ2474" s="36"/>
      <c r="CR2474" s="36"/>
      <c r="CS2474" s="36"/>
      <c r="CT2474" s="36"/>
      <c r="CU2474" s="36"/>
      <c r="CV2474" s="36"/>
      <c r="CW2474" s="36"/>
      <c r="CX2474" s="36"/>
      <c r="CY2474" s="36"/>
      <c r="CZ2474" s="36"/>
      <c r="DA2474" s="36"/>
      <c r="DB2474" s="36"/>
      <c r="DC2474" s="36"/>
      <c r="DD2474" s="36"/>
      <c r="DE2474" s="36"/>
      <c r="DF2474" s="36"/>
      <c r="DG2474" s="36"/>
      <c r="DH2474" s="36"/>
      <c r="DI2474" s="36"/>
      <c r="DJ2474" s="36"/>
      <c r="DK2474" s="36"/>
      <c r="DL2474" s="36"/>
      <c r="DM2474" s="36"/>
      <c r="DN2474" s="36"/>
      <c r="DO2474" s="36"/>
      <c r="DP2474" s="36"/>
      <c r="DQ2474" s="36"/>
      <c r="DR2474" s="36"/>
      <c r="DS2474" s="36"/>
      <c r="DT2474" s="36"/>
      <c r="DU2474" s="36"/>
      <c r="DV2474" s="36"/>
      <c r="DW2474" s="36"/>
      <c r="DX2474" s="36"/>
      <c r="DY2474" s="36"/>
      <c r="DZ2474" s="36"/>
      <c r="EA2474" s="36"/>
      <c r="EB2474" s="36"/>
      <c r="EC2474" s="36"/>
      <c r="ED2474" s="36"/>
      <c r="EE2474" s="36"/>
      <c r="EF2474" s="36"/>
      <c r="EG2474" s="36"/>
      <c r="EH2474" s="36"/>
      <c r="EI2474" s="36"/>
      <c r="EJ2474" s="36"/>
      <c r="EK2474" s="36"/>
      <c r="EL2474" s="36"/>
      <c r="EM2474" s="36"/>
      <c r="EN2474" s="36"/>
      <c r="EO2474" s="36"/>
      <c r="EP2474" s="36"/>
      <c r="EQ2474" s="36"/>
      <c r="ER2474" s="36"/>
      <c r="ES2474" s="36"/>
      <c r="ET2474" s="36"/>
      <c r="EU2474" s="36"/>
      <c r="EV2474" s="36"/>
      <c r="EW2474" s="36"/>
      <c r="EX2474" s="36"/>
      <c r="EY2474" s="36"/>
      <c r="EZ2474" s="36"/>
      <c r="FA2474" s="36"/>
      <c r="FB2474" s="36"/>
      <c r="FC2474" s="36"/>
      <c r="FD2474" s="36"/>
      <c r="FE2474" s="36"/>
      <c r="FF2474" s="36"/>
      <c r="FG2474" s="36"/>
      <c r="FH2474" s="36"/>
      <c r="FI2474" s="36"/>
      <c r="FJ2474" s="36"/>
      <c r="FK2474" s="36"/>
      <c r="FL2474" s="36"/>
      <c r="FM2474" s="36"/>
      <c r="FN2474" s="36"/>
      <c r="FO2474" s="36"/>
      <c r="FP2474" s="36"/>
      <c r="FQ2474" s="36"/>
      <c r="FR2474" s="36"/>
      <c r="FS2474" s="36"/>
      <c r="FT2474" s="36"/>
      <c r="FU2474" s="36"/>
      <c r="FV2474" s="36"/>
      <c r="FW2474" s="36"/>
      <c r="FX2474" s="36"/>
      <c r="FY2474" s="36"/>
      <c r="FZ2474" s="36"/>
      <c r="GA2474" s="36"/>
      <c r="GB2474" s="36"/>
      <c r="GC2474" s="36"/>
      <c r="GD2474" s="36"/>
      <c r="GE2474" s="36"/>
      <c r="GF2474" s="36"/>
      <c r="GG2474" s="36"/>
      <c r="GH2474" s="36"/>
      <c r="GI2474" s="36"/>
      <c r="GJ2474" s="36"/>
      <c r="GK2474" s="36"/>
      <c r="GL2474" s="36"/>
      <c r="GM2474" s="36"/>
      <c r="GN2474" s="36"/>
      <c r="GO2474" s="36"/>
      <c r="GP2474" s="36"/>
      <c r="GQ2474" s="36"/>
      <c r="GR2474" s="36"/>
      <c r="GS2474" s="36"/>
      <c r="GT2474" s="36"/>
      <c r="GU2474" s="36"/>
      <c r="GV2474" s="36"/>
      <c r="GW2474" s="36"/>
      <c r="GX2474" s="36"/>
      <c r="GY2474" s="36"/>
      <c r="GZ2474" s="36"/>
      <c r="HA2474" s="36"/>
      <c r="HB2474" s="36"/>
      <c r="HC2474" s="36"/>
      <c r="HD2474" s="36"/>
      <c r="HE2474" s="36"/>
      <c r="HF2474" s="36"/>
      <c r="HG2474" s="36"/>
      <c r="HH2474" s="36"/>
      <c r="HI2474" s="36"/>
      <c r="HJ2474" s="36"/>
      <c r="HK2474" s="36"/>
      <c r="HL2474" s="36"/>
      <c r="HM2474" s="36"/>
      <c r="HN2474" s="36"/>
      <c r="HO2474" s="36"/>
      <c r="HP2474" s="36"/>
      <c r="HQ2474" s="36"/>
      <c r="HR2474" s="36"/>
      <c r="HS2474" s="36"/>
      <c r="HT2474" s="36"/>
      <c r="HU2474" s="36"/>
      <c r="HV2474" s="36"/>
      <c r="HW2474" s="36"/>
      <c r="HX2474" s="36"/>
      <c r="HY2474" s="36"/>
      <c r="HZ2474" s="36"/>
      <c r="IA2474" s="36"/>
      <c r="IB2474" s="36"/>
      <c r="IC2474" s="36"/>
      <c r="ID2474" s="36"/>
      <c r="IE2474" s="36"/>
      <c r="IF2474" s="36"/>
      <c r="IG2474" s="36"/>
      <c r="IH2474" s="36"/>
      <c r="II2474" s="36"/>
      <c r="IJ2474" s="36"/>
      <c r="IK2474" s="36"/>
      <c r="IL2474" s="36"/>
      <c r="IM2474" s="36"/>
      <c r="IN2474" s="36"/>
      <c r="IO2474" s="36"/>
      <c r="IP2474" s="36"/>
      <c r="IQ2474" s="36"/>
      <c r="IR2474" s="36"/>
      <c r="IS2474" s="36"/>
      <c r="IT2474" s="36"/>
      <c r="IU2474" s="36"/>
      <c r="IV2474" s="36"/>
      <c r="IW2474" s="36"/>
      <c r="IX2474" s="36"/>
      <c r="IY2474" s="36"/>
      <c r="IZ2474" s="36"/>
      <c r="JA2474" s="36"/>
      <c r="JB2474" s="36"/>
      <c r="JC2474" s="36"/>
      <c r="JD2474" s="36"/>
      <c r="JE2474" s="36"/>
      <c r="JF2474" s="36"/>
      <c r="JG2474" s="36"/>
      <c r="JH2474" s="36"/>
      <c r="JI2474" s="36"/>
      <c r="JJ2474" s="36"/>
      <c r="JK2474" s="36"/>
      <c r="JL2474" s="36"/>
      <c r="JM2474" s="36"/>
      <c r="JN2474" s="36"/>
      <c r="JO2474" s="36"/>
      <c r="JP2474" s="36"/>
      <c r="JQ2474" s="36"/>
      <c r="JR2474" s="36"/>
      <c r="JS2474" s="36"/>
      <c r="JT2474" s="36"/>
      <c r="JU2474" s="36"/>
      <c r="JV2474" s="36"/>
      <c r="JW2474" s="36"/>
      <c r="JX2474" s="36"/>
      <c r="JY2474" s="36"/>
      <c r="JZ2474" s="36"/>
      <c r="KA2474" s="36"/>
      <c r="KB2474" s="36"/>
      <c r="KC2474" s="36"/>
      <c r="KD2474" s="36"/>
      <c r="KE2474" s="36"/>
      <c r="KF2474" s="36"/>
      <c r="KG2474" s="36"/>
      <c r="KH2474" s="36"/>
      <c r="KI2474" s="36"/>
      <c r="KJ2474" s="36"/>
      <c r="KK2474" s="36"/>
      <c r="KL2474" s="36"/>
      <c r="KM2474" s="36"/>
      <c r="KN2474" s="36"/>
      <c r="KO2474" s="36"/>
      <c r="KP2474" s="36"/>
      <c r="KQ2474" s="36"/>
      <c r="KR2474" s="36"/>
      <c r="KS2474" s="36"/>
      <c r="KT2474" s="36"/>
      <c r="KU2474" s="36"/>
      <c r="KV2474" s="36"/>
      <c r="KW2474" s="36"/>
      <c r="KX2474" s="36"/>
      <c r="KY2474" s="36"/>
      <c r="KZ2474" s="36"/>
      <c r="LA2474" s="36"/>
      <c r="LB2474" s="36"/>
      <c r="LC2474" s="36"/>
      <c r="LD2474" s="36"/>
      <c r="LE2474" s="36"/>
      <c r="LF2474" s="36"/>
      <c r="LG2474" s="36"/>
      <c r="LH2474" s="36"/>
      <c r="LI2474" s="36"/>
      <c r="LJ2474" s="36"/>
      <c r="LK2474" s="36"/>
      <c r="LL2474" s="36"/>
      <c r="LM2474" s="36"/>
      <c r="LN2474" s="36"/>
      <c r="LO2474" s="36"/>
      <c r="LP2474" s="36"/>
      <c r="LQ2474" s="36"/>
      <c r="LR2474" s="36"/>
      <c r="LS2474" s="36"/>
      <c r="LT2474" s="36"/>
      <c r="LU2474" s="36"/>
      <c r="LV2474" s="36"/>
      <c r="LW2474" s="36"/>
      <c r="LX2474" s="36"/>
      <c r="LY2474" s="36"/>
      <c r="LZ2474" s="36"/>
      <c r="MA2474" s="36"/>
      <c r="MB2474" s="36"/>
      <c r="MC2474" s="36"/>
      <c r="MD2474" s="36"/>
      <c r="ME2474" s="36"/>
      <c r="MF2474" s="36"/>
      <c r="MG2474" s="36"/>
      <c r="MH2474" s="36"/>
      <c r="MI2474" s="36"/>
      <c r="MJ2474" s="36"/>
      <c r="MK2474" s="36"/>
      <c r="ML2474" s="36"/>
      <c r="MM2474" s="36"/>
      <c r="MN2474" s="36"/>
      <c r="MO2474" s="36"/>
      <c r="MP2474" s="36"/>
      <c r="MQ2474" s="36"/>
      <c r="MR2474" s="36"/>
      <c r="MS2474" s="36"/>
      <c r="MT2474" s="36"/>
      <c r="MU2474" s="36"/>
      <c r="MV2474" s="36"/>
      <c r="MW2474" s="36"/>
      <c r="MX2474" s="36"/>
      <c r="MY2474" s="36"/>
      <c r="MZ2474" s="36"/>
      <c r="NA2474" s="36"/>
      <c r="NB2474" s="36"/>
      <c r="NC2474" s="36"/>
      <c r="ND2474" s="36"/>
      <c r="NE2474" s="36"/>
      <c r="NF2474" s="36"/>
      <c r="NG2474" s="36"/>
      <c r="NH2474" s="36"/>
      <c r="NI2474" s="36"/>
      <c r="NJ2474" s="36"/>
      <c r="NK2474" s="36"/>
      <c r="NL2474" s="36"/>
      <c r="NM2474" s="36"/>
      <c r="NN2474" s="36"/>
      <c r="NO2474" s="36"/>
      <c r="NP2474" s="36"/>
      <c r="NQ2474" s="36"/>
      <c r="NR2474" s="36"/>
      <c r="NS2474" s="36"/>
      <c r="NT2474" s="36"/>
      <c r="NU2474" s="36"/>
      <c r="NV2474" s="36"/>
      <c r="NW2474" s="36"/>
      <c r="NX2474" s="36"/>
      <c r="NY2474" s="36"/>
      <c r="NZ2474" s="36"/>
      <c r="OA2474" s="36"/>
      <c r="OB2474" s="36"/>
      <c r="OC2474" s="36"/>
      <c r="OD2474" s="36"/>
      <c r="OE2474" s="36"/>
      <c r="OF2474" s="36"/>
      <c r="OG2474" s="36"/>
      <c r="OH2474" s="36"/>
      <c r="OI2474" s="36"/>
      <c r="OJ2474" s="36"/>
      <c r="OK2474" s="36"/>
      <c r="OL2474" s="36"/>
      <c r="OM2474" s="36"/>
      <c r="ON2474" s="36"/>
      <c r="OO2474" s="36"/>
      <c r="OP2474" s="36"/>
      <c r="OQ2474" s="36"/>
      <c r="OR2474" s="36"/>
      <c r="OS2474" s="36"/>
      <c r="OT2474" s="36"/>
      <c r="OU2474" s="36"/>
      <c r="OV2474" s="36"/>
      <c r="OW2474" s="36"/>
      <c r="OX2474" s="36"/>
      <c r="OY2474" s="36"/>
      <c r="OZ2474" s="36"/>
      <c r="PA2474" s="36"/>
      <c r="PB2474" s="36"/>
      <c r="PC2474" s="36"/>
      <c r="PD2474" s="36"/>
      <c r="PE2474" s="36"/>
      <c r="PF2474" s="36"/>
      <c r="PG2474" s="36"/>
      <c r="PH2474" s="36"/>
      <c r="PI2474" s="36"/>
      <c r="PJ2474" s="36"/>
      <c r="PK2474" s="36"/>
      <c r="PL2474" s="36"/>
      <c r="PM2474" s="36"/>
      <c r="PN2474" s="36"/>
      <c r="PO2474" s="36"/>
      <c r="PP2474" s="36"/>
      <c r="PQ2474" s="36"/>
      <c r="PR2474" s="36"/>
      <c r="PS2474" s="36"/>
      <c r="PT2474" s="36"/>
      <c r="PU2474" s="36"/>
      <c r="PV2474" s="36"/>
      <c r="PW2474" s="36"/>
      <c r="PX2474" s="36"/>
      <c r="PY2474" s="36"/>
      <c r="PZ2474" s="36"/>
      <c r="QA2474" s="36"/>
      <c r="QB2474" s="36"/>
      <c r="QC2474" s="36"/>
      <c r="QD2474" s="36"/>
      <c r="QE2474" s="36"/>
      <c r="QF2474" s="36"/>
      <c r="QG2474" s="36"/>
      <c r="QH2474" s="36"/>
      <c r="QI2474" s="36"/>
      <c r="QJ2474" s="36"/>
      <c r="QK2474" s="36"/>
      <c r="QL2474" s="36"/>
      <c r="QM2474" s="36"/>
      <c r="QN2474" s="36"/>
      <c r="QO2474" s="36"/>
      <c r="QP2474" s="36"/>
      <c r="QQ2474" s="36"/>
      <c r="QR2474" s="36"/>
      <c r="QS2474" s="36"/>
      <c r="QT2474" s="36"/>
      <c r="QU2474" s="36"/>
      <c r="QV2474" s="36"/>
      <c r="QW2474" s="36"/>
      <c r="QX2474" s="36"/>
      <c r="QY2474" s="36"/>
      <c r="QZ2474" s="36"/>
      <c r="RA2474" s="36"/>
      <c r="RB2474" s="36"/>
      <c r="RC2474" s="36"/>
      <c r="RD2474" s="36"/>
      <c r="RE2474" s="36"/>
      <c r="RF2474" s="36"/>
      <c r="RG2474" s="36"/>
      <c r="RH2474" s="36"/>
      <c r="RI2474" s="36"/>
      <c r="RJ2474" s="36"/>
      <c r="RK2474" s="36"/>
      <c r="RL2474" s="36"/>
      <c r="RM2474" s="36"/>
      <c r="RN2474" s="36"/>
      <c r="RO2474" s="36"/>
      <c r="RP2474" s="36"/>
      <c r="RQ2474" s="36"/>
      <c r="RR2474" s="36"/>
      <c r="RS2474" s="36"/>
      <c r="RT2474" s="36"/>
      <c r="RU2474" s="36"/>
      <c r="RV2474" s="36"/>
      <c r="RW2474" s="36"/>
      <c r="RX2474" s="36"/>
      <c r="RY2474" s="36"/>
      <c r="RZ2474" s="36"/>
      <c r="SA2474" s="36"/>
      <c r="SB2474" s="36"/>
      <c r="SC2474" s="36"/>
      <c r="SD2474" s="36"/>
      <c r="SE2474" s="36"/>
      <c r="SF2474" s="36"/>
      <c r="SG2474" s="36"/>
      <c r="SH2474" s="36"/>
      <c r="SI2474" s="36"/>
      <c r="SJ2474" s="36"/>
      <c r="SK2474" s="36"/>
      <c r="SL2474" s="36"/>
      <c r="SM2474" s="36"/>
      <c r="SN2474" s="36"/>
      <c r="SO2474" s="36"/>
      <c r="SP2474" s="36"/>
      <c r="SQ2474" s="36"/>
      <c r="SR2474" s="36"/>
      <c r="SS2474" s="36"/>
      <c r="ST2474" s="36"/>
      <c r="SU2474" s="36"/>
      <c r="SV2474" s="36"/>
      <c r="SW2474" s="36"/>
      <c r="SX2474" s="36"/>
      <c r="SY2474" s="36"/>
      <c r="SZ2474" s="36"/>
      <c r="TA2474" s="36"/>
      <c r="TB2474" s="36"/>
      <c r="TC2474" s="36"/>
      <c r="TD2474" s="36"/>
      <c r="TE2474" s="36"/>
      <c r="TF2474" s="36"/>
      <c r="TG2474" s="36"/>
      <c r="TH2474" s="36"/>
      <c r="TI2474" s="36"/>
      <c r="TJ2474" s="36"/>
      <c r="TK2474" s="36"/>
      <c r="TL2474" s="36"/>
      <c r="TM2474" s="36"/>
      <c r="TN2474" s="36"/>
      <c r="TO2474" s="36"/>
      <c r="TP2474" s="36"/>
      <c r="TQ2474" s="36"/>
      <c r="TR2474" s="36"/>
      <c r="TS2474" s="36"/>
      <c r="TT2474" s="36"/>
      <c r="TU2474" s="36"/>
      <c r="TV2474" s="36"/>
      <c r="TW2474" s="36"/>
      <c r="TX2474" s="36"/>
      <c r="TY2474" s="36"/>
      <c r="TZ2474" s="36"/>
      <c r="UA2474" s="36"/>
      <c r="UB2474" s="36"/>
      <c r="UC2474" s="36"/>
      <c r="UD2474" s="36"/>
      <c r="UE2474" s="36"/>
      <c r="UF2474" s="36"/>
      <c r="UG2474" s="36"/>
      <c r="UH2474" s="36"/>
      <c r="UI2474" s="36"/>
      <c r="UJ2474" s="36"/>
      <c r="UK2474" s="36"/>
      <c r="UL2474" s="36"/>
      <c r="UM2474" s="36"/>
      <c r="UN2474" s="36"/>
      <c r="UO2474" s="36"/>
      <c r="UP2474" s="36"/>
      <c r="UQ2474" s="36"/>
      <c r="UR2474" s="36"/>
      <c r="US2474" s="36"/>
      <c r="UT2474" s="36"/>
      <c r="UU2474" s="36"/>
      <c r="UV2474" s="36"/>
      <c r="UW2474" s="36"/>
      <c r="UX2474" s="36"/>
      <c r="UY2474" s="36"/>
      <c r="UZ2474" s="36"/>
      <c r="VA2474" s="36"/>
      <c r="VB2474" s="36"/>
      <c r="VC2474" s="36"/>
      <c r="VD2474" s="36"/>
      <c r="VE2474" s="36"/>
      <c r="VF2474" s="36"/>
      <c r="VG2474" s="36"/>
      <c r="VH2474" s="36"/>
      <c r="VI2474" s="36"/>
      <c r="VJ2474" s="36"/>
      <c r="VK2474" s="36"/>
      <c r="VL2474" s="36"/>
      <c r="VM2474" s="36"/>
      <c r="VN2474" s="36"/>
      <c r="VO2474" s="36"/>
      <c r="VP2474" s="36"/>
      <c r="VQ2474" s="36"/>
      <c r="VR2474" s="36"/>
      <c r="VS2474" s="36"/>
      <c r="VT2474" s="36"/>
      <c r="VU2474" s="36"/>
      <c r="VV2474" s="36"/>
      <c r="VW2474" s="36"/>
      <c r="VX2474" s="36"/>
      <c r="VY2474" s="36"/>
      <c r="VZ2474" s="36"/>
      <c r="WA2474" s="36"/>
      <c r="WB2474" s="36"/>
      <c r="WC2474" s="36"/>
      <c r="WD2474" s="36"/>
      <c r="WE2474" s="36"/>
      <c r="WF2474" s="36"/>
      <c r="WG2474" s="36"/>
      <c r="WH2474" s="36"/>
      <c r="WI2474" s="36"/>
      <c r="WJ2474" s="36"/>
      <c r="WK2474" s="36"/>
      <c r="WL2474" s="36"/>
      <c r="WM2474" s="36"/>
      <c r="WN2474" s="36"/>
      <c r="WO2474" s="36"/>
      <c r="WP2474" s="36"/>
      <c r="WQ2474" s="36"/>
      <c r="WR2474" s="36"/>
      <c r="WS2474" s="36"/>
      <c r="WT2474" s="36"/>
      <c r="WU2474" s="36"/>
      <c r="WV2474" s="36"/>
      <c r="WW2474" s="36"/>
      <c r="WX2474" s="36"/>
      <c r="WY2474" s="36"/>
      <c r="WZ2474" s="36"/>
      <c r="XA2474" s="36"/>
      <c r="XB2474" s="36"/>
      <c r="XC2474" s="36"/>
      <c r="XD2474" s="36"/>
      <c r="XE2474" s="36"/>
      <c r="XF2474" s="36"/>
      <c r="XG2474" s="36"/>
      <c r="XH2474" s="36"/>
      <c r="XI2474" s="36"/>
      <c r="XJ2474" s="36"/>
      <c r="XK2474" s="36"/>
      <c r="XL2474" s="36"/>
      <c r="XM2474" s="36"/>
      <c r="XN2474" s="36"/>
      <c r="XO2474" s="36"/>
      <c r="XP2474" s="36"/>
      <c r="XQ2474" s="36"/>
      <c r="XR2474" s="36"/>
      <c r="XS2474" s="36"/>
      <c r="XT2474" s="36"/>
      <c r="XU2474" s="36"/>
      <c r="XV2474" s="36"/>
      <c r="XW2474" s="36"/>
      <c r="XX2474" s="36"/>
      <c r="XY2474" s="36"/>
      <c r="XZ2474" s="36"/>
      <c r="YA2474" s="36"/>
      <c r="YB2474" s="36"/>
      <c r="YC2474" s="36"/>
      <c r="YD2474" s="36"/>
      <c r="YE2474" s="36"/>
      <c r="YF2474" s="36"/>
      <c r="YG2474" s="36"/>
      <c r="YH2474" s="36"/>
      <c r="YI2474" s="36"/>
      <c r="YJ2474" s="36"/>
      <c r="YK2474" s="36"/>
      <c r="YL2474" s="36"/>
      <c r="YM2474" s="36"/>
      <c r="YN2474" s="36"/>
      <c r="YO2474" s="36"/>
      <c r="YP2474" s="36"/>
      <c r="YQ2474" s="36"/>
      <c r="YR2474" s="36"/>
      <c r="YS2474" s="36"/>
      <c r="YT2474" s="36"/>
      <c r="YU2474" s="36"/>
      <c r="YV2474" s="36"/>
      <c r="YW2474" s="36"/>
      <c r="YX2474" s="36"/>
      <c r="YY2474" s="36"/>
      <c r="YZ2474" s="36"/>
      <c r="ZA2474" s="36"/>
      <c r="ZB2474" s="36"/>
      <c r="ZC2474" s="36"/>
      <c r="ZD2474" s="36"/>
      <c r="ZE2474" s="36"/>
      <c r="ZF2474" s="36"/>
      <c r="ZG2474" s="36"/>
      <c r="ZH2474" s="36"/>
      <c r="ZI2474" s="36"/>
      <c r="ZJ2474" s="36"/>
      <c r="ZK2474" s="36"/>
      <c r="ZL2474" s="36"/>
      <c r="ZM2474" s="36"/>
      <c r="ZN2474" s="36"/>
      <c r="ZO2474" s="36"/>
      <c r="ZP2474" s="36"/>
      <c r="ZQ2474" s="36"/>
      <c r="ZR2474" s="36"/>
      <c r="ZS2474" s="36"/>
      <c r="ZT2474" s="36"/>
      <c r="ZU2474" s="36"/>
      <c r="ZV2474" s="36"/>
      <c r="ZW2474" s="36"/>
      <c r="ZX2474" s="36"/>
      <c r="ZY2474" s="36"/>
      <c r="ZZ2474" s="36"/>
      <c r="AAA2474" s="36"/>
      <c r="AAB2474" s="36"/>
      <c r="AAC2474" s="36"/>
      <c r="AAD2474" s="36"/>
      <c r="AAE2474" s="36"/>
      <c r="AAF2474" s="36"/>
      <c r="AAG2474" s="36"/>
      <c r="AAH2474" s="36"/>
      <c r="AAI2474" s="36"/>
      <c r="AAJ2474" s="36"/>
      <c r="AAK2474" s="36"/>
      <c r="AAL2474" s="36"/>
      <c r="AAM2474" s="36"/>
      <c r="AAN2474" s="36"/>
      <c r="AAO2474" s="36"/>
      <c r="AAP2474" s="36"/>
      <c r="AAQ2474" s="36"/>
      <c r="AAR2474" s="36"/>
      <c r="AAS2474" s="36"/>
      <c r="AAT2474" s="36"/>
      <c r="AAU2474" s="36"/>
      <c r="AAV2474" s="36"/>
      <c r="AAW2474" s="36"/>
      <c r="AAX2474" s="36"/>
      <c r="AAY2474" s="36"/>
      <c r="AAZ2474" s="36"/>
      <c r="ABA2474" s="36"/>
      <c r="ABB2474" s="36"/>
      <c r="ABC2474" s="36"/>
      <c r="ABD2474" s="36"/>
      <c r="ABE2474" s="36"/>
      <c r="ABF2474" s="36"/>
      <c r="ABG2474" s="36"/>
      <c r="ABH2474" s="36"/>
      <c r="ABI2474" s="36"/>
      <c r="ABJ2474" s="36"/>
      <c r="ABK2474" s="36"/>
      <c r="ABL2474" s="36"/>
      <c r="ABM2474" s="36"/>
      <c r="ABN2474" s="36"/>
      <c r="ABO2474" s="36"/>
      <c r="ABP2474" s="36"/>
      <c r="ABQ2474" s="36"/>
      <c r="ABR2474" s="36"/>
      <c r="ABS2474" s="36"/>
      <c r="ABT2474" s="36"/>
      <c r="ABU2474" s="36"/>
      <c r="ABV2474" s="36"/>
      <c r="ABW2474" s="36"/>
      <c r="ABX2474" s="36"/>
      <c r="ABY2474" s="36"/>
      <c r="ABZ2474" s="36"/>
      <c r="ACA2474" s="36"/>
      <c r="ACB2474" s="36"/>
      <c r="ACC2474" s="36"/>
      <c r="ACD2474" s="36"/>
      <c r="ACE2474" s="36"/>
      <c r="ACF2474" s="36"/>
      <c r="ACG2474" s="36"/>
      <c r="ACH2474" s="36"/>
      <c r="ACI2474" s="36"/>
      <c r="ACJ2474" s="36"/>
      <c r="ACK2474" s="36"/>
      <c r="ACL2474" s="36"/>
      <c r="ACM2474" s="36"/>
      <c r="ACN2474" s="36"/>
      <c r="ACO2474" s="36"/>
      <c r="ACP2474" s="36"/>
      <c r="ACQ2474" s="36"/>
      <c r="ACR2474" s="36"/>
      <c r="ACS2474" s="36"/>
      <c r="ACT2474" s="36"/>
      <c r="ACU2474" s="36"/>
      <c r="ACV2474" s="36"/>
      <c r="ACW2474" s="36"/>
      <c r="ACX2474" s="36"/>
      <c r="ACY2474" s="36"/>
      <c r="ACZ2474" s="36"/>
      <c r="ADA2474" s="36"/>
      <c r="ADB2474" s="36"/>
      <c r="ADC2474" s="36"/>
      <c r="ADD2474" s="36"/>
      <c r="ADE2474" s="36"/>
      <c r="ADF2474" s="36"/>
      <c r="ADG2474" s="36"/>
      <c r="ADH2474" s="36"/>
      <c r="ADI2474" s="36"/>
      <c r="ADJ2474" s="36"/>
      <c r="ADK2474" s="36"/>
      <c r="ADL2474" s="36"/>
      <c r="ADM2474" s="36"/>
      <c r="ADN2474" s="36"/>
      <c r="ADO2474" s="36"/>
      <c r="ADP2474" s="36"/>
      <c r="ADQ2474" s="36"/>
      <c r="ADR2474" s="36"/>
      <c r="ADS2474" s="36"/>
      <c r="ADT2474" s="36"/>
      <c r="ADU2474" s="36"/>
      <c r="ADV2474" s="36"/>
      <c r="ADW2474" s="36"/>
      <c r="ADX2474" s="36"/>
      <c r="ADY2474" s="36"/>
      <c r="ADZ2474" s="36"/>
      <c r="AEA2474" s="36"/>
      <c r="AEB2474" s="36"/>
      <c r="AEC2474" s="36"/>
      <c r="AED2474" s="36"/>
      <c r="AEE2474" s="36"/>
      <c r="AEF2474" s="36"/>
      <c r="AEG2474" s="36"/>
      <c r="AEH2474" s="36"/>
      <c r="AEI2474" s="36"/>
      <c r="AEJ2474" s="36"/>
      <c r="AEK2474" s="36"/>
      <c r="AEL2474" s="36"/>
      <c r="AEM2474" s="36"/>
      <c r="AEN2474" s="36"/>
      <c r="AEO2474" s="36"/>
      <c r="AEP2474" s="36"/>
      <c r="AEQ2474" s="36"/>
      <c r="AER2474" s="36"/>
      <c r="AES2474" s="36"/>
      <c r="AET2474" s="36"/>
      <c r="AEU2474" s="36"/>
      <c r="AEV2474" s="36"/>
      <c r="AEW2474" s="36"/>
      <c r="AEX2474" s="36"/>
      <c r="AEY2474" s="36"/>
      <c r="AEZ2474" s="36"/>
      <c r="AFA2474" s="36"/>
      <c r="AFB2474" s="36"/>
      <c r="AFC2474" s="36"/>
      <c r="AFD2474" s="36"/>
      <c r="AFE2474" s="36"/>
      <c r="AFF2474" s="36"/>
      <c r="AFG2474" s="36"/>
      <c r="AFH2474" s="36"/>
      <c r="AFI2474" s="36"/>
      <c r="AFJ2474" s="36"/>
      <c r="AFK2474" s="36"/>
      <c r="AFL2474" s="36"/>
      <c r="AFM2474" s="36"/>
      <c r="AFN2474" s="36"/>
      <c r="AFO2474" s="36"/>
      <c r="AFP2474" s="36"/>
      <c r="AFQ2474" s="36"/>
      <c r="AFR2474" s="36"/>
      <c r="AFS2474" s="36"/>
      <c r="AFT2474" s="36"/>
      <c r="AFU2474" s="36"/>
      <c r="AFV2474" s="36"/>
      <c r="AFW2474" s="36"/>
      <c r="AFX2474" s="36"/>
      <c r="AFY2474" s="36"/>
      <c r="AFZ2474" s="36"/>
      <c r="AGA2474" s="36"/>
      <c r="AGB2474" s="36"/>
      <c r="AGC2474" s="36"/>
      <c r="AGD2474" s="36"/>
      <c r="AGE2474" s="36"/>
      <c r="AGF2474" s="36"/>
      <c r="AGG2474" s="36"/>
      <c r="AGH2474" s="36"/>
      <c r="AGI2474" s="36"/>
      <c r="AGJ2474" s="36"/>
      <c r="AGK2474" s="36"/>
      <c r="AGL2474" s="36"/>
      <c r="AGM2474" s="36"/>
      <c r="AGN2474" s="36"/>
      <c r="AGO2474" s="36"/>
      <c r="AGP2474" s="36"/>
      <c r="AGQ2474" s="36"/>
      <c r="AGR2474" s="36"/>
      <c r="AGS2474" s="36"/>
      <c r="AGT2474" s="36"/>
      <c r="AGU2474" s="36"/>
      <c r="AGV2474" s="36"/>
      <c r="AGW2474" s="36"/>
      <c r="AGX2474" s="36"/>
      <c r="AGY2474" s="36"/>
      <c r="AGZ2474" s="36"/>
      <c r="AHA2474" s="36"/>
      <c r="AHB2474" s="36"/>
      <c r="AHC2474" s="36"/>
      <c r="AHD2474" s="36"/>
      <c r="AHE2474" s="36"/>
      <c r="AHF2474" s="36"/>
      <c r="AHG2474" s="36"/>
      <c r="AHH2474" s="36"/>
      <c r="AHI2474" s="36"/>
      <c r="AHJ2474" s="36"/>
      <c r="AHK2474" s="36"/>
      <c r="AHL2474" s="36"/>
      <c r="AHM2474" s="36"/>
      <c r="AHN2474" s="36"/>
      <c r="AHO2474" s="36"/>
      <c r="AHP2474" s="36"/>
      <c r="AHQ2474" s="36"/>
      <c r="AHR2474" s="36"/>
      <c r="AHS2474" s="36"/>
      <c r="AHT2474" s="36"/>
      <c r="AHU2474" s="36"/>
      <c r="AHV2474" s="36"/>
      <c r="AHW2474" s="36"/>
      <c r="AHX2474" s="36"/>
      <c r="AHY2474" s="36"/>
      <c r="AHZ2474" s="36"/>
      <c r="AIA2474" s="36"/>
      <c r="AIB2474" s="36"/>
      <c r="AIC2474" s="36"/>
      <c r="AID2474" s="36"/>
      <c r="AIE2474" s="36"/>
      <c r="AIF2474" s="36"/>
      <c r="AIG2474" s="36"/>
      <c r="AIH2474" s="36"/>
      <c r="AII2474" s="36"/>
      <c r="AIJ2474" s="36"/>
      <c r="AIK2474" s="36"/>
      <c r="AIL2474" s="36"/>
      <c r="AIM2474" s="36"/>
      <c r="AIN2474" s="36"/>
      <c r="AIO2474" s="36"/>
      <c r="AIP2474" s="36"/>
      <c r="AIQ2474" s="36"/>
      <c r="AIR2474" s="36"/>
      <c r="AIS2474" s="36"/>
      <c r="AIT2474" s="36"/>
      <c r="AIU2474" s="36"/>
      <c r="AIV2474" s="36"/>
      <c r="AIW2474" s="36"/>
      <c r="AIX2474" s="36"/>
      <c r="AIY2474" s="36"/>
      <c r="AIZ2474" s="36"/>
      <c r="AJA2474" s="36"/>
      <c r="AJB2474" s="36"/>
      <c r="AJC2474" s="36"/>
      <c r="AJD2474" s="36"/>
      <c r="AJE2474" s="36"/>
      <c r="AJF2474" s="36"/>
      <c r="AJG2474" s="36"/>
      <c r="AJH2474" s="36"/>
      <c r="AJI2474" s="36"/>
      <c r="AJJ2474" s="36"/>
      <c r="AJK2474" s="36"/>
      <c r="AJL2474" s="36"/>
      <c r="AJM2474" s="36"/>
      <c r="AJN2474" s="36"/>
      <c r="AJO2474" s="36"/>
      <c r="AJP2474" s="36"/>
      <c r="AJQ2474" s="36"/>
      <c r="AJR2474" s="36"/>
      <c r="AJS2474" s="36"/>
      <c r="AJT2474" s="36"/>
      <c r="AJU2474" s="36"/>
      <c r="AJV2474" s="36"/>
      <c r="AJW2474" s="36"/>
      <c r="AJX2474" s="36"/>
      <c r="AJY2474" s="36"/>
      <c r="AJZ2474" s="36"/>
      <c r="AKA2474" s="36"/>
      <c r="AKB2474" s="36"/>
      <c r="AKC2474" s="36"/>
      <c r="AKD2474" s="36"/>
      <c r="AKE2474" s="36"/>
      <c r="AKF2474" s="36"/>
      <c r="AKG2474" s="36"/>
      <c r="AKH2474" s="36"/>
      <c r="AKI2474" s="36"/>
      <c r="AKJ2474" s="36"/>
      <c r="AKK2474" s="36"/>
      <c r="AKL2474" s="36"/>
      <c r="AKM2474" s="36"/>
      <c r="AKN2474" s="36"/>
      <c r="AKO2474" s="36"/>
      <c r="AKP2474" s="36"/>
      <c r="AKQ2474" s="36"/>
      <c r="AKR2474" s="36"/>
      <c r="AKS2474" s="36"/>
      <c r="AKT2474" s="36"/>
      <c r="AKU2474" s="36"/>
      <c r="AKV2474" s="36"/>
      <c r="AKW2474" s="36"/>
      <c r="AKX2474" s="36"/>
      <c r="AKY2474" s="36"/>
      <c r="AKZ2474" s="36"/>
      <c r="ALA2474" s="36"/>
      <c r="ALB2474" s="36"/>
      <c r="ALC2474" s="36"/>
      <c r="ALD2474" s="36"/>
      <c r="ALE2474" s="36"/>
      <c r="ALF2474" s="36"/>
      <c r="ALG2474" s="36"/>
      <c r="ALH2474" s="36"/>
      <c r="ALI2474" s="36"/>
      <c r="ALJ2474" s="36"/>
      <c r="ALK2474" s="36"/>
      <c r="ALL2474" s="36"/>
      <c r="ALM2474" s="36"/>
      <c r="ALN2474" s="36"/>
      <c r="ALO2474" s="36"/>
      <c r="ALP2474" s="36"/>
      <c r="ALQ2474" s="36"/>
      <c r="ALR2474" s="36"/>
      <c r="ALS2474" s="36"/>
      <c r="ALT2474" s="36"/>
      <c r="ALU2474" s="36"/>
      <c r="ALV2474" s="36"/>
      <c r="ALW2474" s="36"/>
      <c r="ALX2474" s="36"/>
      <c r="ALY2474" s="36"/>
      <c r="ALZ2474" s="36"/>
      <c r="AMA2474" s="36"/>
      <c r="AMB2474" s="36"/>
      <c r="AMC2474" s="36"/>
      <c r="AMD2474" s="36"/>
      <c r="AME2474" s="36"/>
      <c r="AMF2474" s="36"/>
      <c r="AMG2474" s="36"/>
      <c r="AMH2474" s="36"/>
      <c r="AMI2474" s="36"/>
      <c r="AMJ2474" s="36"/>
    </row>
    <row r="2475" spans="1:1024" ht="15.75" x14ac:dyDescent="0.25">
      <c r="A2475" s="3"/>
      <c r="B2475" s="6"/>
      <c r="C2475" s="6"/>
      <c r="D2475" s="6"/>
      <c r="E2475" s="6"/>
      <c r="F2475" s="3"/>
      <c r="G2475" s="6"/>
      <c r="H2475" s="36"/>
      <c r="I2475" s="36"/>
      <c r="J2475" s="36"/>
      <c r="K2475" s="36"/>
      <c r="L2475" s="36"/>
      <c r="M2475" s="36"/>
      <c r="N2475" s="36"/>
      <c r="O2475" s="36"/>
      <c r="P2475" s="36"/>
      <c r="Q2475" s="36"/>
      <c r="R2475" s="36"/>
      <c r="S2475" s="36"/>
      <c r="T2475" s="36"/>
      <c r="U2475" s="36"/>
      <c r="V2475" s="36"/>
      <c r="W2475" s="36"/>
      <c r="X2475" s="36"/>
      <c r="Y2475" s="36"/>
      <c r="Z2475" s="36"/>
      <c r="AA2475" s="36"/>
      <c r="AB2475" s="36"/>
      <c r="AC2475" s="36"/>
      <c r="AD2475" s="36"/>
      <c r="AE2475" s="36"/>
      <c r="AF2475" s="36"/>
      <c r="AG2475" s="36"/>
      <c r="AH2475" s="36"/>
      <c r="AI2475" s="36"/>
      <c r="AJ2475" s="36"/>
      <c r="AK2475" s="36"/>
      <c r="AL2475" s="36"/>
      <c r="AM2475" s="36"/>
      <c r="AN2475" s="36"/>
      <c r="AO2475" s="36"/>
      <c r="AP2475" s="36"/>
      <c r="AQ2475" s="36"/>
      <c r="AR2475" s="36"/>
      <c r="AS2475" s="36"/>
      <c r="AT2475" s="36"/>
      <c r="AU2475" s="36"/>
      <c r="AV2475" s="36"/>
      <c r="AW2475" s="36"/>
      <c r="AX2475" s="36"/>
      <c r="AY2475" s="36"/>
      <c r="AZ2475" s="36"/>
      <c r="BA2475" s="36"/>
      <c r="BB2475" s="36"/>
      <c r="BC2475" s="36"/>
      <c r="BD2475" s="36"/>
      <c r="BE2475" s="36"/>
      <c r="BF2475" s="36"/>
      <c r="BG2475" s="36"/>
      <c r="BH2475" s="36"/>
      <c r="BI2475" s="36"/>
      <c r="BJ2475" s="36"/>
      <c r="BK2475" s="36"/>
      <c r="BL2475" s="36"/>
      <c r="BM2475" s="36"/>
      <c r="BN2475" s="36"/>
      <c r="BO2475" s="36"/>
      <c r="BP2475" s="36"/>
      <c r="BQ2475" s="36"/>
      <c r="BR2475" s="36"/>
      <c r="BS2475" s="36"/>
      <c r="BT2475" s="36"/>
      <c r="BU2475" s="36"/>
      <c r="BV2475" s="36"/>
      <c r="BW2475" s="36"/>
      <c r="BX2475" s="36"/>
      <c r="BY2475" s="36"/>
      <c r="BZ2475" s="36"/>
      <c r="CA2475" s="36"/>
      <c r="CB2475" s="36"/>
      <c r="CC2475" s="36"/>
      <c r="CD2475" s="36"/>
      <c r="CE2475" s="36"/>
      <c r="CF2475" s="36"/>
      <c r="CG2475" s="36"/>
      <c r="CH2475" s="36"/>
      <c r="CI2475" s="36"/>
      <c r="CJ2475" s="36"/>
      <c r="CK2475" s="36"/>
      <c r="CL2475" s="36"/>
      <c r="CM2475" s="36"/>
      <c r="CN2475" s="36"/>
      <c r="CO2475" s="36"/>
      <c r="CP2475" s="36"/>
      <c r="CQ2475" s="36"/>
      <c r="CR2475" s="36"/>
      <c r="CS2475" s="36"/>
      <c r="CT2475" s="36"/>
      <c r="CU2475" s="36"/>
      <c r="CV2475" s="36"/>
      <c r="CW2475" s="36"/>
      <c r="CX2475" s="36"/>
      <c r="CY2475" s="36"/>
      <c r="CZ2475" s="36"/>
      <c r="DA2475" s="36"/>
      <c r="DB2475" s="36"/>
      <c r="DC2475" s="36"/>
      <c r="DD2475" s="36"/>
      <c r="DE2475" s="36"/>
      <c r="DF2475" s="36"/>
      <c r="DG2475" s="36"/>
      <c r="DH2475" s="36"/>
      <c r="DI2475" s="36"/>
      <c r="DJ2475" s="36"/>
      <c r="DK2475" s="36"/>
      <c r="DL2475" s="36"/>
      <c r="DM2475" s="36"/>
      <c r="DN2475" s="36"/>
      <c r="DO2475" s="36"/>
      <c r="DP2475" s="36"/>
      <c r="DQ2475" s="36"/>
      <c r="DR2475" s="36"/>
      <c r="DS2475" s="36"/>
      <c r="DT2475" s="36"/>
      <c r="DU2475" s="36"/>
      <c r="DV2475" s="36"/>
      <c r="DW2475" s="36"/>
      <c r="DX2475" s="36"/>
      <c r="DY2475" s="36"/>
      <c r="DZ2475" s="36"/>
      <c r="EA2475" s="36"/>
      <c r="EB2475" s="36"/>
      <c r="EC2475" s="36"/>
      <c r="ED2475" s="36"/>
      <c r="EE2475" s="36"/>
      <c r="EF2475" s="36"/>
      <c r="EG2475" s="36"/>
      <c r="EH2475" s="36"/>
      <c r="EI2475" s="36"/>
      <c r="EJ2475" s="36"/>
      <c r="EK2475" s="36"/>
      <c r="EL2475" s="36"/>
      <c r="EM2475" s="36"/>
      <c r="EN2475" s="36"/>
      <c r="EO2475" s="36"/>
      <c r="EP2475" s="36"/>
      <c r="EQ2475" s="36"/>
      <c r="ER2475" s="36"/>
      <c r="ES2475" s="36"/>
      <c r="ET2475" s="36"/>
      <c r="EU2475" s="36"/>
      <c r="EV2475" s="36"/>
      <c r="EW2475" s="36"/>
      <c r="EX2475" s="36"/>
      <c r="EY2475" s="36"/>
      <c r="EZ2475" s="36"/>
      <c r="FA2475" s="36"/>
      <c r="FB2475" s="36"/>
      <c r="FC2475" s="36"/>
      <c r="FD2475" s="36"/>
      <c r="FE2475" s="36"/>
      <c r="FF2475" s="36"/>
      <c r="FG2475" s="36"/>
      <c r="FH2475" s="36"/>
      <c r="FI2475" s="36"/>
      <c r="FJ2475" s="36"/>
      <c r="FK2475" s="36"/>
      <c r="FL2475" s="36"/>
      <c r="FM2475" s="36"/>
      <c r="FN2475" s="36"/>
      <c r="FO2475" s="36"/>
      <c r="FP2475" s="36"/>
      <c r="FQ2475" s="36"/>
      <c r="FR2475" s="36"/>
      <c r="FS2475" s="36"/>
      <c r="FT2475" s="36"/>
      <c r="FU2475" s="36"/>
      <c r="FV2475" s="36"/>
      <c r="FW2475" s="36"/>
      <c r="FX2475" s="36"/>
      <c r="FY2475" s="36"/>
      <c r="FZ2475" s="36"/>
      <c r="GA2475" s="36"/>
      <c r="GB2475" s="36"/>
      <c r="GC2475" s="36"/>
      <c r="GD2475" s="36"/>
      <c r="GE2475" s="36"/>
      <c r="GF2475" s="36"/>
      <c r="GG2475" s="36"/>
      <c r="GH2475" s="36"/>
      <c r="GI2475" s="36"/>
      <c r="GJ2475" s="36"/>
      <c r="GK2475" s="36"/>
      <c r="GL2475" s="36"/>
      <c r="GM2475" s="36"/>
      <c r="GN2475" s="36"/>
      <c r="GO2475" s="36"/>
      <c r="GP2475" s="36"/>
      <c r="GQ2475" s="36"/>
      <c r="GR2475" s="36"/>
      <c r="GS2475" s="36"/>
      <c r="GT2475" s="36"/>
      <c r="GU2475" s="36"/>
      <c r="GV2475" s="36"/>
      <c r="GW2475" s="36"/>
      <c r="GX2475" s="36"/>
      <c r="GY2475" s="36"/>
      <c r="GZ2475" s="36"/>
      <c r="HA2475" s="36"/>
      <c r="HB2475" s="36"/>
      <c r="HC2475" s="36"/>
      <c r="HD2475" s="36"/>
      <c r="HE2475" s="36"/>
      <c r="HF2475" s="36"/>
      <c r="HG2475" s="36"/>
      <c r="HH2475" s="36"/>
      <c r="HI2475" s="36"/>
      <c r="HJ2475" s="36"/>
      <c r="HK2475" s="36"/>
      <c r="HL2475" s="36"/>
      <c r="HM2475" s="36"/>
      <c r="HN2475" s="36"/>
      <c r="HO2475" s="36"/>
      <c r="HP2475" s="36"/>
      <c r="HQ2475" s="36"/>
      <c r="HR2475" s="36"/>
      <c r="HS2475" s="36"/>
      <c r="HT2475" s="36"/>
      <c r="HU2475" s="36"/>
      <c r="HV2475" s="36"/>
      <c r="HW2475" s="36"/>
      <c r="HX2475" s="36"/>
      <c r="HY2475" s="36"/>
      <c r="HZ2475" s="36"/>
      <c r="IA2475" s="36"/>
      <c r="IB2475" s="36"/>
      <c r="IC2475" s="36"/>
      <c r="ID2475" s="36"/>
      <c r="IE2475" s="36"/>
      <c r="IF2475" s="36"/>
      <c r="IG2475" s="36"/>
      <c r="IH2475" s="36"/>
      <c r="II2475" s="36"/>
      <c r="IJ2475" s="36"/>
      <c r="IK2475" s="36"/>
      <c r="IL2475" s="36"/>
      <c r="IM2475" s="36"/>
      <c r="IN2475" s="36"/>
      <c r="IO2475" s="36"/>
      <c r="IP2475" s="36"/>
      <c r="IQ2475" s="36"/>
      <c r="IR2475" s="36"/>
      <c r="IS2475" s="36"/>
      <c r="IT2475" s="36"/>
      <c r="IU2475" s="36"/>
      <c r="IV2475" s="36"/>
      <c r="IW2475" s="36"/>
      <c r="IX2475" s="36"/>
      <c r="IY2475" s="36"/>
      <c r="IZ2475" s="36"/>
      <c r="JA2475" s="36"/>
      <c r="JB2475" s="36"/>
      <c r="JC2475" s="36"/>
      <c r="JD2475" s="36"/>
      <c r="JE2475" s="36"/>
      <c r="JF2475" s="36"/>
      <c r="JG2475" s="36"/>
      <c r="JH2475" s="36"/>
      <c r="JI2475" s="36"/>
      <c r="JJ2475" s="36"/>
      <c r="JK2475" s="36"/>
      <c r="JL2475" s="36"/>
      <c r="JM2475" s="36"/>
      <c r="JN2475" s="36"/>
      <c r="JO2475" s="36"/>
      <c r="JP2475" s="36"/>
      <c r="JQ2475" s="36"/>
      <c r="JR2475" s="36"/>
      <c r="JS2475" s="36"/>
      <c r="JT2475" s="36"/>
      <c r="JU2475" s="36"/>
      <c r="JV2475" s="36"/>
      <c r="JW2475" s="36"/>
      <c r="JX2475" s="36"/>
      <c r="JY2475" s="36"/>
      <c r="JZ2475" s="36"/>
      <c r="KA2475" s="36"/>
      <c r="KB2475" s="36"/>
      <c r="KC2475" s="36"/>
      <c r="KD2475" s="36"/>
      <c r="KE2475" s="36"/>
      <c r="KF2475" s="36"/>
      <c r="KG2475" s="36"/>
      <c r="KH2475" s="36"/>
      <c r="KI2475" s="36"/>
      <c r="KJ2475" s="36"/>
      <c r="KK2475" s="36"/>
      <c r="KL2475" s="36"/>
      <c r="KM2475" s="36"/>
      <c r="KN2475" s="36"/>
      <c r="KO2475" s="36"/>
      <c r="KP2475" s="36"/>
      <c r="KQ2475" s="36"/>
      <c r="KR2475" s="36"/>
      <c r="KS2475" s="36"/>
      <c r="KT2475" s="36"/>
      <c r="KU2475" s="36"/>
      <c r="KV2475" s="36"/>
      <c r="KW2475" s="36"/>
      <c r="KX2475" s="36"/>
      <c r="KY2475" s="36"/>
      <c r="KZ2475" s="36"/>
      <c r="LA2475" s="36"/>
      <c r="LB2475" s="36"/>
      <c r="LC2475" s="36"/>
      <c r="LD2475" s="36"/>
      <c r="LE2475" s="36"/>
      <c r="LF2475" s="36"/>
      <c r="LG2475" s="36"/>
      <c r="LH2475" s="36"/>
      <c r="LI2475" s="36"/>
      <c r="LJ2475" s="36"/>
      <c r="LK2475" s="36"/>
      <c r="LL2475" s="36"/>
      <c r="LM2475" s="36"/>
      <c r="LN2475" s="36"/>
      <c r="LO2475" s="36"/>
      <c r="LP2475" s="36"/>
      <c r="LQ2475" s="36"/>
      <c r="LR2475" s="36"/>
      <c r="LS2475" s="36"/>
      <c r="LT2475" s="36"/>
      <c r="LU2475" s="36"/>
      <c r="LV2475" s="36"/>
      <c r="LW2475" s="36"/>
      <c r="LX2475" s="36"/>
      <c r="LY2475" s="36"/>
      <c r="LZ2475" s="36"/>
      <c r="MA2475" s="36"/>
      <c r="MB2475" s="36"/>
      <c r="MC2475" s="36"/>
      <c r="MD2475" s="36"/>
      <c r="ME2475" s="36"/>
      <c r="MF2475" s="36"/>
      <c r="MG2475" s="36"/>
      <c r="MH2475" s="36"/>
      <c r="MI2475" s="36"/>
      <c r="MJ2475" s="36"/>
      <c r="MK2475" s="36"/>
      <c r="ML2475" s="36"/>
      <c r="MM2475" s="36"/>
      <c r="MN2475" s="36"/>
      <c r="MO2475" s="36"/>
      <c r="MP2475" s="36"/>
      <c r="MQ2475" s="36"/>
      <c r="MR2475" s="36"/>
      <c r="MS2475" s="36"/>
      <c r="MT2475" s="36"/>
      <c r="MU2475" s="36"/>
      <c r="MV2475" s="36"/>
      <c r="MW2475" s="36"/>
      <c r="MX2475" s="36"/>
      <c r="MY2475" s="36"/>
      <c r="MZ2475" s="36"/>
      <c r="NA2475" s="36"/>
      <c r="NB2475" s="36"/>
      <c r="NC2475" s="36"/>
      <c r="ND2475" s="36"/>
      <c r="NE2475" s="36"/>
      <c r="NF2475" s="36"/>
      <c r="NG2475" s="36"/>
      <c r="NH2475" s="36"/>
      <c r="NI2475" s="36"/>
      <c r="NJ2475" s="36"/>
      <c r="NK2475" s="36"/>
      <c r="NL2475" s="36"/>
      <c r="NM2475" s="36"/>
      <c r="NN2475" s="36"/>
      <c r="NO2475" s="36"/>
      <c r="NP2475" s="36"/>
      <c r="NQ2475" s="36"/>
      <c r="NR2475" s="36"/>
      <c r="NS2475" s="36"/>
      <c r="NT2475" s="36"/>
      <c r="NU2475" s="36"/>
      <c r="NV2475" s="36"/>
      <c r="NW2475" s="36"/>
      <c r="NX2475" s="36"/>
      <c r="NY2475" s="36"/>
      <c r="NZ2475" s="36"/>
      <c r="OA2475" s="36"/>
      <c r="OB2475" s="36"/>
      <c r="OC2475" s="36"/>
      <c r="OD2475" s="36"/>
      <c r="OE2475" s="36"/>
      <c r="OF2475" s="36"/>
      <c r="OG2475" s="36"/>
      <c r="OH2475" s="36"/>
      <c r="OI2475" s="36"/>
      <c r="OJ2475" s="36"/>
      <c r="OK2475" s="36"/>
      <c r="OL2475" s="36"/>
      <c r="OM2475" s="36"/>
      <c r="ON2475" s="36"/>
      <c r="OO2475" s="36"/>
      <c r="OP2475" s="36"/>
      <c r="OQ2475" s="36"/>
      <c r="OR2475" s="36"/>
      <c r="OS2475" s="36"/>
      <c r="OT2475" s="36"/>
      <c r="OU2475" s="36"/>
      <c r="OV2475" s="36"/>
      <c r="OW2475" s="36"/>
      <c r="OX2475" s="36"/>
      <c r="OY2475" s="36"/>
      <c r="OZ2475" s="36"/>
      <c r="PA2475" s="36"/>
      <c r="PB2475" s="36"/>
      <c r="PC2475" s="36"/>
      <c r="PD2475" s="36"/>
      <c r="PE2475" s="36"/>
      <c r="PF2475" s="36"/>
      <c r="PG2475" s="36"/>
      <c r="PH2475" s="36"/>
      <c r="PI2475" s="36"/>
      <c r="PJ2475" s="36"/>
      <c r="PK2475" s="36"/>
      <c r="PL2475" s="36"/>
      <c r="PM2475" s="36"/>
      <c r="PN2475" s="36"/>
      <c r="PO2475" s="36"/>
      <c r="PP2475" s="36"/>
      <c r="PQ2475" s="36"/>
      <c r="PR2475" s="36"/>
      <c r="PS2475" s="36"/>
      <c r="PT2475" s="36"/>
      <c r="PU2475" s="36"/>
      <c r="PV2475" s="36"/>
      <c r="PW2475" s="36"/>
      <c r="PX2475" s="36"/>
      <c r="PY2475" s="36"/>
      <c r="PZ2475" s="36"/>
      <c r="QA2475" s="36"/>
      <c r="QB2475" s="36"/>
      <c r="QC2475" s="36"/>
      <c r="QD2475" s="36"/>
      <c r="QE2475" s="36"/>
      <c r="QF2475" s="36"/>
      <c r="QG2475" s="36"/>
      <c r="QH2475" s="36"/>
      <c r="QI2475" s="36"/>
      <c r="QJ2475" s="36"/>
      <c r="QK2475" s="36"/>
      <c r="QL2475" s="36"/>
      <c r="QM2475" s="36"/>
      <c r="QN2475" s="36"/>
      <c r="QO2475" s="36"/>
      <c r="QP2475" s="36"/>
      <c r="QQ2475" s="36"/>
      <c r="QR2475" s="36"/>
      <c r="QS2475" s="36"/>
      <c r="QT2475" s="36"/>
      <c r="QU2475" s="36"/>
      <c r="QV2475" s="36"/>
      <c r="QW2475" s="36"/>
      <c r="QX2475" s="36"/>
      <c r="QY2475" s="36"/>
      <c r="QZ2475" s="36"/>
      <c r="RA2475" s="36"/>
      <c r="RB2475" s="36"/>
      <c r="RC2475" s="36"/>
      <c r="RD2475" s="36"/>
      <c r="RE2475" s="36"/>
      <c r="RF2475" s="36"/>
      <c r="RG2475" s="36"/>
      <c r="RH2475" s="36"/>
      <c r="RI2475" s="36"/>
      <c r="RJ2475" s="36"/>
      <c r="RK2475" s="36"/>
      <c r="RL2475" s="36"/>
      <c r="RM2475" s="36"/>
      <c r="RN2475" s="36"/>
      <c r="RO2475" s="36"/>
      <c r="RP2475" s="36"/>
      <c r="RQ2475" s="36"/>
      <c r="RR2475" s="36"/>
      <c r="RS2475" s="36"/>
      <c r="RT2475" s="36"/>
      <c r="RU2475" s="36"/>
      <c r="RV2475" s="36"/>
      <c r="RW2475" s="36"/>
      <c r="RX2475" s="36"/>
      <c r="RY2475" s="36"/>
      <c r="RZ2475" s="36"/>
      <c r="SA2475" s="36"/>
      <c r="SB2475" s="36"/>
      <c r="SC2475" s="36"/>
      <c r="SD2475" s="36"/>
      <c r="SE2475" s="36"/>
      <c r="SF2475" s="36"/>
      <c r="SG2475" s="36"/>
      <c r="SH2475" s="36"/>
      <c r="SI2475" s="36"/>
      <c r="SJ2475" s="36"/>
      <c r="SK2475" s="36"/>
      <c r="SL2475" s="36"/>
      <c r="SM2475" s="36"/>
      <c r="SN2475" s="36"/>
      <c r="SO2475" s="36"/>
      <c r="SP2475" s="36"/>
      <c r="SQ2475" s="36"/>
      <c r="SR2475" s="36"/>
      <c r="SS2475" s="36"/>
      <c r="ST2475" s="36"/>
      <c r="SU2475" s="36"/>
      <c r="SV2475" s="36"/>
      <c r="SW2475" s="36"/>
      <c r="SX2475" s="36"/>
      <c r="SY2475" s="36"/>
      <c r="SZ2475" s="36"/>
      <c r="TA2475" s="36"/>
      <c r="TB2475" s="36"/>
      <c r="TC2475" s="36"/>
      <c r="TD2475" s="36"/>
      <c r="TE2475" s="36"/>
      <c r="TF2475" s="36"/>
      <c r="TG2475" s="36"/>
      <c r="TH2475" s="36"/>
      <c r="TI2475" s="36"/>
      <c r="TJ2475" s="36"/>
      <c r="TK2475" s="36"/>
      <c r="TL2475" s="36"/>
      <c r="TM2475" s="36"/>
      <c r="TN2475" s="36"/>
      <c r="TO2475" s="36"/>
      <c r="TP2475" s="36"/>
      <c r="TQ2475" s="36"/>
      <c r="TR2475" s="36"/>
      <c r="TS2475" s="36"/>
      <c r="TT2475" s="36"/>
      <c r="TU2475" s="36"/>
      <c r="TV2475" s="36"/>
      <c r="TW2475" s="36"/>
      <c r="TX2475" s="36"/>
      <c r="TY2475" s="36"/>
      <c r="TZ2475" s="36"/>
      <c r="UA2475" s="36"/>
      <c r="UB2475" s="36"/>
      <c r="UC2475" s="36"/>
      <c r="UD2475" s="36"/>
      <c r="UE2475" s="36"/>
      <c r="UF2475" s="36"/>
      <c r="UG2475" s="36"/>
      <c r="UH2475" s="36"/>
      <c r="UI2475" s="36"/>
      <c r="UJ2475" s="36"/>
      <c r="UK2475" s="36"/>
      <c r="UL2475" s="36"/>
      <c r="UM2475" s="36"/>
      <c r="UN2475" s="36"/>
      <c r="UO2475" s="36"/>
      <c r="UP2475" s="36"/>
      <c r="UQ2475" s="36"/>
      <c r="UR2475" s="36"/>
      <c r="US2475" s="36"/>
      <c r="UT2475" s="36"/>
      <c r="UU2475" s="36"/>
      <c r="UV2475" s="36"/>
      <c r="UW2475" s="36"/>
      <c r="UX2475" s="36"/>
      <c r="UY2475" s="36"/>
      <c r="UZ2475" s="36"/>
      <c r="VA2475" s="36"/>
      <c r="VB2475" s="36"/>
      <c r="VC2475" s="36"/>
      <c r="VD2475" s="36"/>
      <c r="VE2475" s="36"/>
      <c r="VF2475" s="36"/>
      <c r="VG2475" s="36"/>
      <c r="VH2475" s="36"/>
      <c r="VI2475" s="36"/>
      <c r="VJ2475" s="36"/>
      <c r="VK2475" s="36"/>
      <c r="VL2475" s="36"/>
      <c r="VM2475" s="36"/>
      <c r="VN2475" s="36"/>
      <c r="VO2475" s="36"/>
      <c r="VP2475" s="36"/>
      <c r="VQ2475" s="36"/>
      <c r="VR2475" s="36"/>
      <c r="VS2475" s="36"/>
      <c r="VT2475" s="36"/>
      <c r="VU2475" s="36"/>
      <c r="VV2475" s="36"/>
      <c r="VW2475" s="36"/>
      <c r="VX2475" s="36"/>
      <c r="VY2475" s="36"/>
      <c r="VZ2475" s="36"/>
      <c r="WA2475" s="36"/>
      <c r="WB2475" s="36"/>
      <c r="WC2475" s="36"/>
      <c r="WD2475" s="36"/>
      <c r="WE2475" s="36"/>
      <c r="WF2475" s="36"/>
      <c r="WG2475" s="36"/>
      <c r="WH2475" s="36"/>
      <c r="WI2475" s="36"/>
      <c r="WJ2475" s="36"/>
      <c r="WK2475" s="36"/>
      <c r="WL2475" s="36"/>
      <c r="WM2475" s="36"/>
      <c r="WN2475" s="36"/>
      <c r="WO2475" s="36"/>
      <c r="WP2475" s="36"/>
      <c r="WQ2475" s="36"/>
      <c r="WR2475" s="36"/>
      <c r="WS2475" s="36"/>
      <c r="WT2475" s="36"/>
      <c r="WU2475" s="36"/>
      <c r="WV2475" s="36"/>
      <c r="WW2475" s="36"/>
      <c r="WX2475" s="36"/>
      <c r="WY2475" s="36"/>
      <c r="WZ2475" s="36"/>
      <c r="XA2475" s="36"/>
      <c r="XB2475" s="36"/>
      <c r="XC2475" s="36"/>
      <c r="XD2475" s="36"/>
      <c r="XE2475" s="36"/>
      <c r="XF2475" s="36"/>
      <c r="XG2475" s="36"/>
      <c r="XH2475" s="36"/>
      <c r="XI2475" s="36"/>
      <c r="XJ2475" s="36"/>
      <c r="XK2475" s="36"/>
      <c r="XL2475" s="36"/>
      <c r="XM2475" s="36"/>
      <c r="XN2475" s="36"/>
      <c r="XO2475" s="36"/>
      <c r="XP2475" s="36"/>
      <c r="XQ2475" s="36"/>
      <c r="XR2475" s="36"/>
      <c r="XS2475" s="36"/>
      <c r="XT2475" s="36"/>
      <c r="XU2475" s="36"/>
      <c r="XV2475" s="36"/>
      <c r="XW2475" s="36"/>
      <c r="XX2475" s="36"/>
      <c r="XY2475" s="36"/>
      <c r="XZ2475" s="36"/>
      <c r="YA2475" s="36"/>
      <c r="YB2475" s="36"/>
      <c r="YC2475" s="36"/>
      <c r="YD2475" s="36"/>
      <c r="YE2475" s="36"/>
      <c r="YF2475" s="36"/>
      <c r="YG2475" s="36"/>
      <c r="YH2475" s="36"/>
      <c r="YI2475" s="36"/>
      <c r="YJ2475" s="36"/>
      <c r="YK2475" s="36"/>
      <c r="YL2475" s="36"/>
      <c r="YM2475" s="36"/>
      <c r="YN2475" s="36"/>
      <c r="YO2475" s="36"/>
      <c r="YP2475" s="36"/>
      <c r="YQ2475" s="36"/>
      <c r="YR2475" s="36"/>
      <c r="YS2475" s="36"/>
      <c r="YT2475" s="36"/>
      <c r="YU2475" s="36"/>
      <c r="YV2475" s="36"/>
      <c r="YW2475" s="36"/>
      <c r="YX2475" s="36"/>
      <c r="YY2475" s="36"/>
      <c r="YZ2475" s="36"/>
      <c r="ZA2475" s="36"/>
      <c r="ZB2475" s="36"/>
      <c r="ZC2475" s="36"/>
      <c r="ZD2475" s="36"/>
      <c r="ZE2475" s="36"/>
      <c r="ZF2475" s="36"/>
      <c r="ZG2475" s="36"/>
      <c r="ZH2475" s="36"/>
      <c r="ZI2475" s="36"/>
      <c r="ZJ2475" s="36"/>
      <c r="ZK2475" s="36"/>
      <c r="ZL2475" s="36"/>
      <c r="ZM2475" s="36"/>
      <c r="ZN2475" s="36"/>
      <c r="ZO2475" s="36"/>
      <c r="ZP2475" s="36"/>
      <c r="ZQ2475" s="36"/>
      <c r="ZR2475" s="36"/>
      <c r="ZS2475" s="36"/>
      <c r="ZT2475" s="36"/>
      <c r="ZU2475" s="36"/>
      <c r="ZV2475" s="36"/>
      <c r="ZW2475" s="36"/>
      <c r="ZX2475" s="36"/>
      <c r="ZY2475" s="36"/>
      <c r="ZZ2475" s="36"/>
      <c r="AAA2475" s="36"/>
      <c r="AAB2475" s="36"/>
      <c r="AAC2475" s="36"/>
      <c r="AAD2475" s="36"/>
      <c r="AAE2475" s="36"/>
      <c r="AAF2475" s="36"/>
      <c r="AAG2475" s="36"/>
      <c r="AAH2475" s="36"/>
      <c r="AAI2475" s="36"/>
      <c r="AAJ2475" s="36"/>
      <c r="AAK2475" s="36"/>
      <c r="AAL2475" s="36"/>
      <c r="AAM2475" s="36"/>
      <c r="AAN2475" s="36"/>
      <c r="AAO2475" s="36"/>
      <c r="AAP2475" s="36"/>
      <c r="AAQ2475" s="36"/>
      <c r="AAR2475" s="36"/>
      <c r="AAS2475" s="36"/>
      <c r="AAT2475" s="36"/>
      <c r="AAU2475" s="36"/>
      <c r="AAV2475" s="36"/>
      <c r="AAW2475" s="36"/>
      <c r="AAX2475" s="36"/>
      <c r="AAY2475" s="36"/>
      <c r="AAZ2475" s="36"/>
      <c r="ABA2475" s="36"/>
      <c r="ABB2475" s="36"/>
      <c r="ABC2475" s="36"/>
      <c r="ABD2475" s="36"/>
      <c r="ABE2475" s="36"/>
      <c r="ABF2475" s="36"/>
      <c r="ABG2475" s="36"/>
      <c r="ABH2475" s="36"/>
      <c r="ABI2475" s="36"/>
      <c r="ABJ2475" s="36"/>
      <c r="ABK2475" s="36"/>
      <c r="ABL2475" s="36"/>
      <c r="ABM2475" s="36"/>
      <c r="ABN2475" s="36"/>
      <c r="ABO2475" s="36"/>
      <c r="ABP2475" s="36"/>
      <c r="ABQ2475" s="36"/>
      <c r="ABR2475" s="36"/>
      <c r="ABS2475" s="36"/>
      <c r="ABT2475" s="36"/>
      <c r="ABU2475" s="36"/>
      <c r="ABV2475" s="36"/>
      <c r="ABW2475" s="36"/>
      <c r="ABX2475" s="36"/>
      <c r="ABY2475" s="36"/>
      <c r="ABZ2475" s="36"/>
      <c r="ACA2475" s="36"/>
      <c r="ACB2475" s="36"/>
      <c r="ACC2475" s="36"/>
      <c r="ACD2475" s="36"/>
      <c r="ACE2475" s="36"/>
      <c r="ACF2475" s="36"/>
      <c r="ACG2475" s="36"/>
      <c r="ACH2475" s="36"/>
      <c r="ACI2475" s="36"/>
      <c r="ACJ2475" s="36"/>
      <c r="ACK2475" s="36"/>
      <c r="ACL2475" s="36"/>
      <c r="ACM2475" s="36"/>
      <c r="ACN2475" s="36"/>
      <c r="ACO2475" s="36"/>
      <c r="ACP2475" s="36"/>
      <c r="ACQ2475" s="36"/>
      <c r="ACR2475" s="36"/>
      <c r="ACS2475" s="36"/>
      <c r="ACT2475" s="36"/>
      <c r="ACU2475" s="36"/>
      <c r="ACV2475" s="36"/>
      <c r="ACW2475" s="36"/>
      <c r="ACX2475" s="36"/>
      <c r="ACY2475" s="36"/>
      <c r="ACZ2475" s="36"/>
      <c r="ADA2475" s="36"/>
      <c r="ADB2475" s="36"/>
      <c r="ADC2475" s="36"/>
      <c r="ADD2475" s="36"/>
      <c r="ADE2475" s="36"/>
      <c r="ADF2475" s="36"/>
      <c r="ADG2475" s="36"/>
      <c r="ADH2475" s="36"/>
      <c r="ADI2475" s="36"/>
      <c r="ADJ2475" s="36"/>
      <c r="ADK2475" s="36"/>
      <c r="ADL2475" s="36"/>
      <c r="ADM2475" s="36"/>
      <c r="ADN2475" s="36"/>
      <c r="ADO2475" s="36"/>
      <c r="ADP2475" s="36"/>
      <c r="ADQ2475" s="36"/>
      <c r="ADR2475" s="36"/>
      <c r="ADS2475" s="36"/>
      <c r="ADT2475" s="36"/>
      <c r="ADU2475" s="36"/>
      <c r="ADV2475" s="36"/>
      <c r="ADW2475" s="36"/>
      <c r="ADX2475" s="36"/>
      <c r="ADY2475" s="36"/>
      <c r="ADZ2475" s="36"/>
      <c r="AEA2475" s="36"/>
      <c r="AEB2475" s="36"/>
      <c r="AEC2475" s="36"/>
      <c r="AED2475" s="36"/>
      <c r="AEE2475" s="36"/>
      <c r="AEF2475" s="36"/>
      <c r="AEG2475" s="36"/>
      <c r="AEH2475" s="36"/>
      <c r="AEI2475" s="36"/>
      <c r="AEJ2475" s="36"/>
      <c r="AEK2475" s="36"/>
      <c r="AEL2475" s="36"/>
      <c r="AEM2475" s="36"/>
      <c r="AEN2475" s="36"/>
      <c r="AEO2475" s="36"/>
      <c r="AEP2475" s="36"/>
      <c r="AEQ2475" s="36"/>
      <c r="AER2475" s="36"/>
      <c r="AES2475" s="36"/>
      <c r="AET2475" s="36"/>
      <c r="AEU2475" s="36"/>
      <c r="AEV2475" s="36"/>
      <c r="AEW2475" s="36"/>
      <c r="AEX2475" s="36"/>
      <c r="AEY2475" s="36"/>
      <c r="AEZ2475" s="36"/>
      <c r="AFA2475" s="36"/>
      <c r="AFB2475" s="36"/>
      <c r="AFC2475" s="36"/>
      <c r="AFD2475" s="36"/>
      <c r="AFE2475" s="36"/>
      <c r="AFF2475" s="36"/>
      <c r="AFG2475" s="36"/>
      <c r="AFH2475" s="36"/>
      <c r="AFI2475" s="36"/>
      <c r="AFJ2475" s="36"/>
      <c r="AFK2475" s="36"/>
      <c r="AFL2475" s="36"/>
      <c r="AFM2475" s="36"/>
      <c r="AFN2475" s="36"/>
      <c r="AFO2475" s="36"/>
      <c r="AFP2475" s="36"/>
      <c r="AFQ2475" s="36"/>
      <c r="AFR2475" s="36"/>
      <c r="AFS2475" s="36"/>
      <c r="AFT2475" s="36"/>
      <c r="AFU2475" s="36"/>
      <c r="AFV2475" s="36"/>
      <c r="AFW2475" s="36"/>
      <c r="AFX2475" s="36"/>
      <c r="AFY2475" s="36"/>
      <c r="AFZ2475" s="36"/>
      <c r="AGA2475" s="36"/>
      <c r="AGB2475" s="36"/>
      <c r="AGC2475" s="36"/>
      <c r="AGD2475" s="36"/>
      <c r="AGE2475" s="36"/>
      <c r="AGF2475" s="36"/>
      <c r="AGG2475" s="36"/>
      <c r="AGH2475" s="36"/>
      <c r="AGI2475" s="36"/>
      <c r="AGJ2475" s="36"/>
      <c r="AGK2475" s="36"/>
      <c r="AGL2475" s="36"/>
      <c r="AGM2475" s="36"/>
      <c r="AGN2475" s="36"/>
      <c r="AGO2475" s="36"/>
      <c r="AGP2475" s="36"/>
      <c r="AGQ2475" s="36"/>
      <c r="AGR2475" s="36"/>
      <c r="AGS2475" s="36"/>
      <c r="AGT2475" s="36"/>
      <c r="AGU2475" s="36"/>
      <c r="AGV2475" s="36"/>
      <c r="AGW2475" s="36"/>
      <c r="AGX2475" s="36"/>
      <c r="AGY2475" s="36"/>
      <c r="AGZ2475" s="36"/>
      <c r="AHA2475" s="36"/>
      <c r="AHB2475" s="36"/>
      <c r="AHC2475" s="36"/>
      <c r="AHD2475" s="36"/>
      <c r="AHE2475" s="36"/>
      <c r="AHF2475" s="36"/>
      <c r="AHG2475" s="36"/>
      <c r="AHH2475" s="36"/>
      <c r="AHI2475" s="36"/>
      <c r="AHJ2475" s="36"/>
      <c r="AHK2475" s="36"/>
      <c r="AHL2475" s="36"/>
      <c r="AHM2475" s="36"/>
      <c r="AHN2475" s="36"/>
      <c r="AHO2475" s="36"/>
      <c r="AHP2475" s="36"/>
      <c r="AHQ2475" s="36"/>
      <c r="AHR2475" s="36"/>
      <c r="AHS2475" s="36"/>
      <c r="AHT2475" s="36"/>
      <c r="AHU2475" s="36"/>
      <c r="AHV2475" s="36"/>
      <c r="AHW2475" s="36"/>
      <c r="AHX2475" s="36"/>
      <c r="AHY2475" s="36"/>
      <c r="AHZ2475" s="36"/>
      <c r="AIA2475" s="36"/>
      <c r="AIB2475" s="36"/>
      <c r="AIC2475" s="36"/>
      <c r="AID2475" s="36"/>
      <c r="AIE2475" s="36"/>
      <c r="AIF2475" s="36"/>
      <c r="AIG2475" s="36"/>
      <c r="AIH2475" s="36"/>
      <c r="AII2475" s="36"/>
      <c r="AIJ2475" s="36"/>
      <c r="AIK2475" s="36"/>
      <c r="AIL2475" s="36"/>
      <c r="AIM2475" s="36"/>
      <c r="AIN2475" s="36"/>
      <c r="AIO2475" s="36"/>
      <c r="AIP2475" s="36"/>
      <c r="AIQ2475" s="36"/>
      <c r="AIR2475" s="36"/>
      <c r="AIS2475" s="36"/>
      <c r="AIT2475" s="36"/>
      <c r="AIU2475" s="36"/>
      <c r="AIV2475" s="36"/>
      <c r="AIW2475" s="36"/>
      <c r="AIX2475" s="36"/>
      <c r="AIY2475" s="36"/>
      <c r="AIZ2475" s="36"/>
      <c r="AJA2475" s="36"/>
      <c r="AJB2475" s="36"/>
      <c r="AJC2475" s="36"/>
      <c r="AJD2475" s="36"/>
      <c r="AJE2475" s="36"/>
      <c r="AJF2475" s="36"/>
      <c r="AJG2475" s="36"/>
      <c r="AJH2475" s="36"/>
      <c r="AJI2475" s="36"/>
      <c r="AJJ2475" s="36"/>
      <c r="AJK2475" s="36"/>
      <c r="AJL2475" s="36"/>
      <c r="AJM2475" s="36"/>
      <c r="AJN2475" s="36"/>
      <c r="AJO2475" s="36"/>
      <c r="AJP2475" s="36"/>
      <c r="AJQ2475" s="36"/>
      <c r="AJR2475" s="36"/>
      <c r="AJS2475" s="36"/>
      <c r="AJT2475" s="36"/>
      <c r="AJU2475" s="36"/>
      <c r="AJV2475" s="36"/>
      <c r="AJW2475" s="36"/>
      <c r="AJX2475" s="36"/>
      <c r="AJY2475" s="36"/>
      <c r="AJZ2475" s="36"/>
      <c r="AKA2475" s="36"/>
      <c r="AKB2475" s="36"/>
      <c r="AKC2475" s="36"/>
      <c r="AKD2475" s="36"/>
      <c r="AKE2475" s="36"/>
      <c r="AKF2475" s="36"/>
      <c r="AKG2475" s="36"/>
      <c r="AKH2475" s="36"/>
      <c r="AKI2475" s="36"/>
      <c r="AKJ2475" s="36"/>
      <c r="AKK2475" s="36"/>
      <c r="AKL2475" s="36"/>
      <c r="AKM2475" s="36"/>
      <c r="AKN2475" s="36"/>
      <c r="AKO2475" s="36"/>
      <c r="AKP2475" s="36"/>
      <c r="AKQ2475" s="36"/>
      <c r="AKR2475" s="36"/>
      <c r="AKS2475" s="36"/>
      <c r="AKT2475" s="36"/>
      <c r="AKU2475" s="36"/>
      <c r="AKV2475" s="36"/>
      <c r="AKW2475" s="36"/>
      <c r="AKX2475" s="36"/>
      <c r="AKY2475" s="36"/>
      <c r="AKZ2475" s="36"/>
      <c r="ALA2475" s="36"/>
      <c r="ALB2475" s="36"/>
      <c r="ALC2475" s="36"/>
      <c r="ALD2475" s="36"/>
      <c r="ALE2475" s="36"/>
      <c r="ALF2475" s="36"/>
      <c r="ALG2475" s="36"/>
      <c r="ALH2475" s="36"/>
      <c r="ALI2475" s="36"/>
      <c r="ALJ2475" s="36"/>
      <c r="ALK2475" s="36"/>
      <c r="ALL2475" s="36"/>
      <c r="ALM2475" s="36"/>
      <c r="ALN2475" s="36"/>
      <c r="ALO2475" s="36"/>
      <c r="ALP2475" s="36"/>
      <c r="ALQ2475" s="36"/>
      <c r="ALR2475" s="36"/>
      <c r="ALS2475" s="36"/>
      <c r="ALT2475" s="36"/>
      <c r="ALU2475" s="36"/>
      <c r="ALV2475" s="36"/>
      <c r="ALW2475" s="36"/>
      <c r="ALX2475" s="36"/>
      <c r="ALY2475" s="36"/>
      <c r="ALZ2475" s="36"/>
      <c r="AMA2475" s="36"/>
      <c r="AMB2475" s="36"/>
      <c r="AMC2475" s="36"/>
      <c r="AMD2475" s="36"/>
      <c r="AME2475" s="36"/>
      <c r="AMF2475" s="36"/>
      <c r="AMG2475" s="36"/>
      <c r="AMH2475" s="36"/>
      <c r="AMI2475" s="36"/>
      <c r="AMJ2475" s="36"/>
    </row>
    <row r="2476" spans="1:1024" s="12" customFormat="1" ht="15.75" x14ac:dyDescent="0.25">
      <c r="A2476" s="3"/>
      <c r="B2476" s="6"/>
      <c r="C2476" s="6"/>
      <c r="D2476" s="6"/>
      <c r="E2476" s="6"/>
      <c r="F2476" s="3"/>
      <c r="G2476" s="6"/>
      <c r="H2476" s="36"/>
      <c r="I2476" s="36"/>
      <c r="J2476" s="36"/>
      <c r="K2476" s="36"/>
      <c r="L2476" s="36"/>
      <c r="M2476" s="36"/>
      <c r="N2476" s="36"/>
      <c r="O2476" s="36"/>
      <c r="P2476" s="36"/>
      <c r="Q2476" s="36"/>
      <c r="R2476" s="36"/>
      <c r="S2476" s="36"/>
      <c r="T2476" s="36"/>
      <c r="U2476" s="36"/>
      <c r="V2476" s="36"/>
      <c r="W2476" s="36"/>
      <c r="X2476" s="36"/>
      <c r="Y2476" s="36"/>
      <c r="Z2476" s="36"/>
      <c r="AA2476" s="36"/>
      <c r="AB2476" s="36"/>
      <c r="AC2476" s="36"/>
      <c r="AD2476" s="36"/>
      <c r="AE2476" s="36"/>
      <c r="AF2476" s="36"/>
      <c r="AG2476" s="36"/>
      <c r="AH2476" s="36"/>
      <c r="AI2476" s="36"/>
      <c r="AJ2476" s="36"/>
      <c r="AK2476" s="36"/>
      <c r="AL2476" s="36"/>
      <c r="AM2476" s="36"/>
      <c r="AN2476" s="36"/>
      <c r="AO2476" s="36"/>
      <c r="AP2476" s="36"/>
      <c r="AQ2476" s="36"/>
      <c r="AR2476" s="36"/>
      <c r="AS2476" s="36"/>
      <c r="AT2476" s="36"/>
      <c r="AU2476" s="36"/>
      <c r="AV2476" s="36"/>
      <c r="AW2476" s="36"/>
      <c r="AX2476" s="36"/>
      <c r="AY2476" s="36"/>
      <c r="AZ2476" s="36"/>
      <c r="BA2476" s="36"/>
      <c r="BB2476" s="36"/>
      <c r="BC2476" s="36"/>
      <c r="BD2476" s="36"/>
      <c r="BE2476" s="36"/>
      <c r="BF2476" s="36"/>
      <c r="BG2476" s="36"/>
      <c r="BH2476" s="36"/>
      <c r="BI2476" s="36"/>
      <c r="BJ2476" s="36"/>
      <c r="BK2476" s="36"/>
      <c r="BL2476" s="36"/>
      <c r="BM2476" s="36"/>
      <c r="BN2476" s="36"/>
      <c r="BO2476" s="36"/>
      <c r="BP2476" s="36"/>
      <c r="BQ2476" s="36"/>
      <c r="BR2476" s="36"/>
      <c r="BS2476" s="36"/>
      <c r="BT2476" s="36"/>
      <c r="BU2476" s="36"/>
      <c r="BV2476" s="36"/>
      <c r="BW2476" s="36"/>
      <c r="BX2476" s="36"/>
      <c r="BY2476" s="36"/>
      <c r="BZ2476" s="36"/>
      <c r="CA2476" s="36"/>
      <c r="CB2476" s="36"/>
      <c r="CC2476" s="36"/>
      <c r="CD2476" s="36"/>
      <c r="CE2476" s="36"/>
      <c r="CF2476" s="36"/>
      <c r="CG2476" s="36"/>
      <c r="CH2476" s="36"/>
      <c r="CI2476" s="36"/>
      <c r="CJ2476" s="36"/>
      <c r="CK2476" s="36"/>
      <c r="CL2476" s="36"/>
      <c r="CM2476" s="36"/>
      <c r="CN2476" s="36"/>
      <c r="CO2476" s="36"/>
      <c r="CP2476" s="36"/>
      <c r="CQ2476" s="36"/>
      <c r="CR2476" s="36"/>
      <c r="CS2476" s="36"/>
      <c r="CT2476" s="36"/>
      <c r="CU2476" s="36"/>
      <c r="CV2476" s="36"/>
      <c r="CW2476" s="36"/>
      <c r="CX2476" s="36"/>
      <c r="CY2476" s="36"/>
      <c r="CZ2476" s="36"/>
      <c r="DA2476" s="36"/>
      <c r="DB2476" s="36"/>
      <c r="DC2476" s="36"/>
      <c r="DD2476" s="36"/>
      <c r="DE2476" s="36"/>
      <c r="DF2476" s="36"/>
      <c r="DG2476" s="36"/>
      <c r="DH2476" s="36"/>
      <c r="DI2476" s="36"/>
      <c r="DJ2476" s="36"/>
      <c r="DK2476" s="36"/>
      <c r="DL2476" s="36"/>
      <c r="DM2476" s="36"/>
      <c r="DN2476" s="36"/>
      <c r="DO2476" s="36"/>
      <c r="DP2476" s="36"/>
      <c r="DQ2476" s="36"/>
      <c r="DR2476" s="36"/>
      <c r="DS2476" s="36"/>
      <c r="DT2476" s="36"/>
      <c r="DU2476" s="36"/>
      <c r="DV2476" s="36"/>
      <c r="DW2476" s="36"/>
      <c r="DX2476" s="36"/>
      <c r="DY2476" s="36"/>
      <c r="DZ2476" s="36"/>
      <c r="EA2476" s="36"/>
      <c r="EB2476" s="36"/>
      <c r="EC2476" s="36"/>
      <c r="ED2476" s="36"/>
      <c r="EE2476" s="36"/>
      <c r="EF2476" s="36"/>
      <c r="EG2476" s="36"/>
      <c r="EH2476" s="36"/>
      <c r="EI2476" s="36"/>
      <c r="EJ2476" s="36"/>
      <c r="EK2476" s="36"/>
      <c r="EL2476" s="36"/>
      <c r="EM2476" s="36"/>
      <c r="EN2476" s="36"/>
      <c r="EO2476" s="36"/>
      <c r="EP2476" s="36"/>
      <c r="EQ2476" s="36"/>
      <c r="ER2476" s="36"/>
      <c r="ES2476" s="36"/>
      <c r="ET2476" s="36"/>
      <c r="EU2476" s="36"/>
      <c r="EV2476" s="36"/>
      <c r="EW2476" s="36"/>
      <c r="EX2476" s="36"/>
      <c r="EY2476" s="36"/>
      <c r="EZ2476" s="36"/>
      <c r="FA2476" s="36"/>
      <c r="FB2476" s="36"/>
      <c r="FC2476" s="36"/>
      <c r="FD2476" s="36"/>
      <c r="FE2476" s="36"/>
      <c r="FF2476" s="36"/>
      <c r="FG2476" s="36"/>
      <c r="FH2476" s="36"/>
      <c r="FI2476" s="36"/>
      <c r="FJ2476" s="36"/>
      <c r="FK2476" s="36"/>
      <c r="FL2476" s="36"/>
      <c r="FM2476" s="36"/>
      <c r="FN2476" s="36"/>
      <c r="FO2476" s="36"/>
      <c r="FP2476" s="36"/>
      <c r="FQ2476" s="36"/>
      <c r="FR2476" s="36"/>
      <c r="FS2476" s="36"/>
      <c r="FT2476" s="36"/>
      <c r="FU2476" s="36"/>
      <c r="FV2476" s="36"/>
      <c r="FW2476" s="36"/>
      <c r="FX2476" s="36"/>
      <c r="FY2476" s="36"/>
      <c r="FZ2476" s="36"/>
      <c r="GA2476" s="36"/>
      <c r="GB2476" s="36"/>
      <c r="GC2476" s="36"/>
      <c r="GD2476" s="36"/>
      <c r="GE2476" s="36"/>
      <c r="GF2476" s="36"/>
      <c r="GG2476" s="36"/>
      <c r="GH2476" s="36"/>
      <c r="GI2476" s="36"/>
      <c r="GJ2476" s="36"/>
      <c r="GK2476" s="36"/>
      <c r="GL2476" s="36"/>
      <c r="GM2476" s="36"/>
      <c r="GN2476" s="36"/>
      <c r="GO2476" s="36"/>
      <c r="GP2476" s="36"/>
      <c r="GQ2476" s="36"/>
      <c r="GR2476" s="36"/>
      <c r="GS2476" s="36"/>
      <c r="GT2476" s="36"/>
      <c r="GU2476" s="36"/>
      <c r="GV2476" s="36"/>
      <c r="GW2476" s="36"/>
      <c r="GX2476" s="36"/>
      <c r="GY2476" s="36"/>
      <c r="GZ2476" s="36"/>
      <c r="HA2476" s="36"/>
      <c r="HB2476" s="36"/>
      <c r="HC2476" s="36"/>
      <c r="HD2476" s="36"/>
      <c r="HE2476" s="36"/>
      <c r="HF2476" s="36"/>
      <c r="HG2476" s="36"/>
      <c r="HH2476" s="36"/>
      <c r="HI2476" s="36"/>
      <c r="HJ2476" s="36"/>
      <c r="HK2476" s="36"/>
      <c r="HL2476" s="36"/>
      <c r="HM2476" s="36"/>
      <c r="HN2476" s="36"/>
      <c r="HO2476" s="36"/>
      <c r="HP2476" s="36"/>
      <c r="HQ2476" s="36"/>
      <c r="HR2476" s="36"/>
      <c r="HS2476" s="36"/>
      <c r="HT2476" s="36"/>
      <c r="HU2476" s="36"/>
      <c r="HV2476" s="36"/>
      <c r="HW2476" s="36"/>
      <c r="HX2476" s="36"/>
      <c r="HY2476" s="36"/>
      <c r="HZ2476" s="36"/>
      <c r="IA2476" s="36"/>
      <c r="IB2476" s="36"/>
      <c r="IC2476" s="36"/>
      <c r="ID2476" s="36"/>
      <c r="IE2476" s="36"/>
      <c r="IF2476" s="36"/>
      <c r="IG2476" s="36"/>
      <c r="IH2476" s="36"/>
      <c r="II2476" s="36"/>
      <c r="IJ2476" s="36"/>
      <c r="IK2476" s="36"/>
      <c r="IL2476" s="36"/>
      <c r="IM2476" s="36"/>
      <c r="IN2476" s="36"/>
      <c r="IO2476" s="36"/>
      <c r="IP2476" s="36"/>
      <c r="IQ2476" s="36"/>
      <c r="IR2476" s="36"/>
      <c r="IS2476" s="36"/>
      <c r="IT2476" s="36"/>
      <c r="IU2476" s="36"/>
      <c r="IV2476" s="36"/>
      <c r="IW2476" s="36"/>
      <c r="IX2476" s="36"/>
      <c r="IY2476" s="36"/>
      <c r="IZ2476" s="36"/>
      <c r="JA2476" s="36"/>
      <c r="JB2476" s="36"/>
      <c r="JC2476" s="36"/>
      <c r="JD2476" s="36"/>
      <c r="JE2476" s="36"/>
      <c r="JF2476" s="36"/>
      <c r="JG2476" s="36"/>
      <c r="JH2476" s="36"/>
      <c r="JI2476" s="36"/>
      <c r="JJ2476" s="36"/>
      <c r="JK2476" s="36"/>
      <c r="JL2476" s="36"/>
      <c r="JM2476" s="36"/>
      <c r="JN2476" s="36"/>
      <c r="JO2476" s="36"/>
      <c r="JP2476" s="36"/>
      <c r="JQ2476" s="36"/>
      <c r="JR2476" s="36"/>
      <c r="JS2476" s="36"/>
      <c r="JT2476" s="36"/>
      <c r="JU2476" s="36"/>
      <c r="JV2476" s="36"/>
      <c r="JW2476" s="36"/>
      <c r="JX2476" s="36"/>
      <c r="JY2476" s="36"/>
      <c r="JZ2476" s="36"/>
      <c r="KA2476" s="36"/>
      <c r="KB2476" s="36"/>
      <c r="KC2476" s="36"/>
      <c r="KD2476" s="36"/>
      <c r="KE2476" s="36"/>
      <c r="KF2476" s="36"/>
      <c r="KG2476" s="36"/>
      <c r="KH2476" s="36"/>
      <c r="KI2476" s="36"/>
      <c r="KJ2476" s="36"/>
      <c r="KK2476" s="36"/>
      <c r="KL2476" s="36"/>
      <c r="KM2476" s="36"/>
      <c r="KN2476" s="36"/>
      <c r="KO2476" s="36"/>
      <c r="KP2476" s="36"/>
      <c r="KQ2476" s="36"/>
      <c r="KR2476" s="36"/>
      <c r="KS2476" s="36"/>
      <c r="KT2476" s="36"/>
      <c r="KU2476" s="36"/>
      <c r="KV2476" s="36"/>
      <c r="KW2476" s="36"/>
      <c r="KX2476" s="36"/>
      <c r="KY2476" s="36"/>
      <c r="KZ2476" s="36"/>
      <c r="LA2476" s="36"/>
      <c r="LB2476" s="36"/>
      <c r="LC2476" s="36"/>
      <c r="LD2476" s="36"/>
      <c r="LE2476" s="36"/>
      <c r="LF2476" s="36"/>
      <c r="LG2476" s="36"/>
      <c r="LH2476" s="36"/>
      <c r="LI2476" s="36"/>
      <c r="LJ2476" s="36"/>
      <c r="LK2476" s="36"/>
      <c r="LL2476" s="36"/>
      <c r="LM2476" s="36"/>
      <c r="LN2476" s="36"/>
      <c r="LO2476" s="36"/>
      <c r="LP2476" s="36"/>
      <c r="LQ2476" s="36"/>
      <c r="LR2476" s="36"/>
      <c r="LS2476" s="36"/>
      <c r="LT2476" s="36"/>
      <c r="LU2476" s="36"/>
      <c r="LV2476" s="36"/>
      <c r="LW2476" s="36"/>
      <c r="LX2476" s="36"/>
      <c r="LY2476" s="36"/>
      <c r="LZ2476" s="36"/>
      <c r="MA2476" s="36"/>
      <c r="MB2476" s="36"/>
      <c r="MC2476" s="36"/>
      <c r="MD2476" s="36"/>
      <c r="ME2476" s="36"/>
      <c r="MF2476" s="36"/>
      <c r="MG2476" s="36"/>
      <c r="MH2476" s="36"/>
      <c r="MI2476" s="36"/>
      <c r="MJ2476" s="36"/>
      <c r="MK2476" s="36"/>
      <c r="ML2476" s="36"/>
      <c r="MM2476" s="36"/>
      <c r="MN2476" s="36"/>
      <c r="MO2476" s="36"/>
      <c r="MP2476" s="36"/>
      <c r="MQ2476" s="36"/>
      <c r="MR2476" s="36"/>
      <c r="MS2476" s="36"/>
      <c r="MT2476" s="36"/>
      <c r="MU2476" s="36"/>
      <c r="MV2476" s="36"/>
      <c r="MW2476" s="36"/>
      <c r="MX2476" s="36"/>
      <c r="MY2476" s="36"/>
      <c r="MZ2476" s="36"/>
      <c r="NA2476" s="36"/>
      <c r="NB2476" s="36"/>
      <c r="NC2476" s="36"/>
      <c r="ND2476" s="36"/>
      <c r="NE2476" s="36"/>
      <c r="NF2476" s="36"/>
      <c r="NG2476" s="36"/>
      <c r="NH2476" s="36"/>
      <c r="NI2476" s="36"/>
      <c r="NJ2476" s="36"/>
      <c r="NK2476" s="36"/>
      <c r="NL2476" s="36"/>
      <c r="NM2476" s="36"/>
      <c r="NN2476" s="36"/>
      <c r="NO2476" s="36"/>
      <c r="NP2476" s="36"/>
      <c r="NQ2476" s="36"/>
      <c r="NR2476" s="36"/>
      <c r="NS2476" s="36"/>
      <c r="NT2476" s="36"/>
      <c r="NU2476" s="36"/>
      <c r="NV2476" s="36"/>
      <c r="NW2476" s="36"/>
      <c r="NX2476" s="36"/>
      <c r="NY2476" s="36"/>
      <c r="NZ2476" s="36"/>
      <c r="OA2476" s="36"/>
      <c r="OB2476" s="36"/>
      <c r="OC2476" s="36"/>
      <c r="OD2476" s="36"/>
      <c r="OE2476" s="36"/>
      <c r="OF2476" s="36"/>
      <c r="OG2476" s="36"/>
      <c r="OH2476" s="36"/>
      <c r="OI2476" s="36"/>
      <c r="OJ2476" s="36"/>
      <c r="OK2476" s="36"/>
      <c r="OL2476" s="36"/>
      <c r="OM2476" s="36"/>
      <c r="ON2476" s="36"/>
      <c r="OO2476" s="36"/>
      <c r="OP2476" s="36"/>
      <c r="OQ2476" s="36"/>
      <c r="OR2476" s="36"/>
      <c r="OS2476" s="36"/>
      <c r="OT2476" s="36"/>
      <c r="OU2476" s="36"/>
      <c r="OV2476" s="36"/>
      <c r="OW2476" s="36"/>
      <c r="OX2476" s="36"/>
      <c r="OY2476" s="36"/>
      <c r="OZ2476" s="36"/>
      <c r="PA2476" s="36"/>
      <c r="PB2476" s="36"/>
      <c r="PC2476" s="36"/>
      <c r="PD2476" s="36"/>
      <c r="PE2476" s="36"/>
      <c r="PF2476" s="36"/>
      <c r="PG2476" s="36"/>
      <c r="PH2476" s="36"/>
      <c r="PI2476" s="36"/>
      <c r="PJ2476" s="36"/>
      <c r="PK2476" s="36"/>
      <c r="PL2476" s="36"/>
      <c r="PM2476" s="36"/>
      <c r="PN2476" s="36"/>
      <c r="PO2476" s="36"/>
      <c r="PP2476" s="36"/>
      <c r="PQ2476" s="36"/>
      <c r="PR2476" s="36"/>
      <c r="PS2476" s="36"/>
      <c r="PT2476" s="36"/>
      <c r="PU2476" s="36"/>
      <c r="PV2476" s="36"/>
      <c r="PW2476" s="36"/>
      <c r="PX2476" s="36"/>
      <c r="PY2476" s="36"/>
      <c r="PZ2476" s="36"/>
      <c r="QA2476" s="36"/>
      <c r="QB2476" s="36"/>
      <c r="QC2476" s="36"/>
      <c r="QD2476" s="36"/>
      <c r="QE2476" s="36"/>
      <c r="QF2476" s="36"/>
      <c r="QG2476" s="36"/>
      <c r="QH2476" s="36"/>
      <c r="QI2476" s="36"/>
      <c r="QJ2476" s="36"/>
      <c r="QK2476" s="36"/>
      <c r="QL2476" s="36"/>
      <c r="QM2476" s="36"/>
      <c r="QN2476" s="36"/>
      <c r="QO2476" s="36"/>
      <c r="QP2476" s="36"/>
      <c r="QQ2476" s="36"/>
      <c r="QR2476" s="36"/>
      <c r="QS2476" s="36"/>
      <c r="QT2476" s="36"/>
      <c r="QU2476" s="36"/>
      <c r="QV2476" s="36"/>
      <c r="QW2476" s="36"/>
      <c r="QX2476" s="36"/>
      <c r="QY2476" s="36"/>
      <c r="QZ2476" s="36"/>
      <c r="RA2476" s="36"/>
      <c r="RB2476" s="36"/>
      <c r="RC2476" s="36"/>
      <c r="RD2476" s="36"/>
      <c r="RE2476" s="36"/>
      <c r="RF2476" s="36"/>
      <c r="RG2476" s="36"/>
      <c r="RH2476" s="36"/>
      <c r="RI2476" s="36"/>
      <c r="RJ2476" s="36"/>
      <c r="RK2476" s="36"/>
      <c r="RL2476" s="36"/>
      <c r="RM2476" s="36"/>
      <c r="RN2476" s="36"/>
      <c r="RO2476" s="36"/>
      <c r="RP2476" s="36"/>
      <c r="RQ2476" s="36"/>
      <c r="RR2476" s="36"/>
      <c r="RS2476" s="36"/>
      <c r="RT2476" s="36"/>
      <c r="RU2476" s="36"/>
      <c r="RV2476" s="36"/>
      <c r="RW2476" s="36"/>
      <c r="RX2476" s="36"/>
      <c r="RY2476" s="36"/>
      <c r="RZ2476" s="36"/>
      <c r="SA2476" s="36"/>
      <c r="SB2476" s="36"/>
      <c r="SC2476" s="36"/>
      <c r="SD2476" s="36"/>
      <c r="SE2476" s="36"/>
      <c r="SF2476" s="36"/>
      <c r="SG2476" s="36"/>
      <c r="SH2476" s="36"/>
      <c r="SI2476" s="36"/>
      <c r="SJ2476" s="36"/>
      <c r="SK2476" s="36"/>
      <c r="SL2476" s="36"/>
      <c r="SM2476" s="36"/>
      <c r="SN2476" s="36"/>
      <c r="SO2476" s="36"/>
      <c r="SP2476" s="36"/>
      <c r="SQ2476" s="36"/>
      <c r="SR2476" s="36"/>
      <c r="SS2476" s="36"/>
      <c r="ST2476" s="36"/>
      <c r="SU2476" s="36"/>
      <c r="SV2476" s="36"/>
      <c r="SW2476" s="36"/>
      <c r="SX2476" s="36"/>
      <c r="SY2476" s="36"/>
      <c r="SZ2476" s="36"/>
      <c r="TA2476" s="36"/>
      <c r="TB2476" s="36"/>
      <c r="TC2476" s="36"/>
      <c r="TD2476" s="36"/>
      <c r="TE2476" s="36"/>
      <c r="TF2476" s="36"/>
      <c r="TG2476" s="36"/>
      <c r="TH2476" s="36"/>
      <c r="TI2476" s="36"/>
      <c r="TJ2476" s="36"/>
      <c r="TK2476" s="36"/>
      <c r="TL2476" s="36"/>
      <c r="TM2476" s="36"/>
      <c r="TN2476" s="36"/>
      <c r="TO2476" s="36"/>
      <c r="TP2476" s="36"/>
      <c r="TQ2476" s="36"/>
      <c r="TR2476" s="36"/>
      <c r="TS2476" s="36"/>
      <c r="TT2476" s="36"/>
      <c r="TU2476" s="36"/>
      <c r="TV2476" s="36"/>
      <c r="TW2476" s="36"/>
      <c r="TX2476" s="36"/>
      <c r="TY2476" s="36"/>
      <c r="TZ2476" s="36"/>
      <c r="UA2476" s="36"/>
      <c r="UB2476" s="36"/>
      <c r="UC2476" s="36"/>
      <c r="UD2476" s="36"/>
      <c r="UE2476" s="36"/>
      <c r="UF2476" s="36"/>
      <c r="UG2476" s="36"/>
      <c r="UH2476" s="36"/>
      <c r="UI2476" s="36"/>
      <c r="UJ2476" s="36"/>
      <c r="UK2476" s="36"/>
      <c r="UL2476" s="36"/>
      <c r="UM2476" s="36"/>
      <c r="UN2476" s="36"/>
      <c r="UO2476" s="36"/>
      <c r="UP2476" s="36"/>
      <c r="UQ2476" s="36"/>
      <c r="UR2476" s="36"/>
      <c r="US2476" s="36"/>
      <c r="UT2476" s="36"/>
      <c r="UU2476" s="36"/>
      <c r="UV2476" s="36"/>
      <c r="UW2476" s="36"/>
      <c r="UX2476" s="36"/>
      <c r="UY2476" s="36"/>
      <c r="UZ2476" s="36"/>
      <c r="VA2476" s="36"/>
      <c r="VB2476" s="36"/>
      <c r="VC2476" s="36"/>
      <c r="VD2476" s="36"/>
      <c r="VE2476" s="36"/>
      <c r="VF2476" s="36"/>
      <c r="VG2476" s="36"/>
      <c r="VH2476" s="36"/>
      <c r="VI2476" s="36"/>
      <c r="VJ2476" s="36"/>
      <c r="VK2476" s="36"/>
      <c r="VL2476" s="36"/>
      <c r="VM2476" s="36"/>
      <c r="VN2476" s="36"/>
      <c r="VO2476" s="36"/>
      <c r="VP2476" s="36"/>
      <c r="VQ2476" s="36"/>
      <c r="VR2476" s="36"/>
      <c r="VS2476" s="36"/>
      <c r="VT2476" s="36"/>
      <c r="VU2476" s="36"/>
      <c r="VV2476" s="36"/>
      <c r="VW2476" s="36"/>
      <c r="VX2476" s="36"/>
      <c r="VY2476" s="36"/>
      <c r="VZ2476" s="36"/>
      <c r="WA2476" s="36"/>
      <c r="WB2476" s="36"/>
      <c r="WC2476" s="36"/>
      <c r="WD2476" s="36"/>
      <c r="WE2476" s="36"/>
      <c r="WF2476" s="36"/>
      <c r="WG2476" s="36"/>
      <c r="WH2476" s="36"/>
      <c r="WI2476" s="36"/>
      <c r="WJ2476" s="36"/>
      <c r="WK2476" s="36"/>
      <c r="WL2476" s="36"/>
      <c r="WM2476" s="36"/>
      <c r="WN2476" s="36"/>
      <c r="WO2476" s="36"/>
      <c r="WP2476" s="36"/>
      <c r="WQ2476" s="36"/>
      <c r="WR2476" s="36"/>
      <c r="WS2476" s="36"/>
      <c r="WT2476" s="36"/>
      <c r="WU2476" s="36"/>
      <c r="WV2476" s="36"/>
      <c r="WW2476" s="36"/>
      <c r="WX2476" s="36"/>
      <c r="WY2476" s="36"/>
      <c r="WZ2476" s="36"/>
      <c r="XA2476" s="36"/>
      <c r="XB2476" s="36"/>
      <c r="XC2476" s="36"/>
      <c r="XD2476" s="36"/>
      <c r="XE2476" s="36"/>
      <c r="XF2476" s="36"/>
      <c r="XG2476" s="36"/>
      <c r="XH2476" s="36"/>
      <c r="XI2476" s="36"/>
      <c r="XJ2476" s="36"/>
      <c r="XK2476" s="36"/>
      <c r="XL2476" s="36"/>
      <c r="XM2476" s="36"/>
      <c r="XN2476" s="36"/>
      <c r="XO2476" s="36"/>
      <c r="XP2476" s="36"/>
      <c r="XQ2476" s="36"/>
      <c r="XR2476" s="36"/>
      <c r="XS2476" s="36"/>
      <c r="XT2476" s="36"/>
      <c r="XU2476" s="36"/>
      <c r="XV2476" s="36"/>
      <c r="XW2476" s="36"/>
      <c r="XX2476" s="36"/>
      <c r="XY2476" s="36"/>
      <c r="XZ2476" s="36"/>
      <c r="YA2476" s="36"/>
      <c r="YB2476" s="36"/>
      <c r="YC2476" s="36"/>
      <c r="YD2476" s="36"/>
      <c r="YE2476" s="36"/>
      <c r="YF2476" s="36"/>
      <c r="YG2476" s="36"/>
      <c r="YH2476" s="36"/>
      <c r="YI2476" s="36"/>
      <c r="YJ2476" s="36"/>
      <c r="YK2476" s="36"/>
      <c r="YL2476" s="36"/>
      <c r="YM2476" s="36"/>
      <c r="YN2476" s="36"/>
      <c r="YO2476" s="36"/>
      <c r="YP2476" s="36"/>
      <c r="YQ2476" s="36"/>
      <c r="YR2476" s="36"/>
      <c r="YS2476" s="36"/>
      <c r="YT2476" s="36"/>
      <c r="YU2476" s="36"/>
      <c r="YV2476" s="36"/>
      <c r="YW2476" s="36"/>
      <c r="YX2476" s="36"/>
      <c r="YY2476" s="36"/>
      <c r="YZ2476" s="36"/>
      <c r="ZA2476" s="36"/>
      <c r="ZB2476" s="36"/>
      <c r="ZC2476" s="36"/>
      <c r="ZD2476" s="36"/>
      <c r="ZE2476" s="36"/>
      <c r="ZF2476" s="36"/>
      <c r="ZG2476" s="36"/>
      <c r="ZH2476" s="36"/>
      <c r="ZI2476" s="36"/>
      <c r="ZJ2476" s="36"/>
      <c r="ZK2476" s="36"/>
      <c r="ZL2476" s="36"/>
      <c r="ZM2476" s="36"/>
      <c r="ZN2476" s="36"/>
      <c r="ZO2476" s="36"/>
      <c r="ZP2476" s="36"/>
      <c r="ZQ2476" s="36"/>
      <c r="ZR2476" s="36"/>
      <c r="ZS2476" s="36"/>
      <c r="ZT2476" s="36"/>
      <c r="ZU2476" s="36"/>
      <c r="ZV2476" s="36"/>
      <c r="ZW2476" s="36"/>
      <c r="ZX2476" s="36"/>
      <c r="ZY2476" s="36"/>
      <c r="ZZ2476" s="36"/>
      <c r="AAA2476" s="36"/>
      <c r="AAB2476" s="36"/>
      <c r="AAC2476" s="36"/>
      <c r="AAD2476" s="36"/>
      <c r="AAE2476" s="36"/>
      <c r="AAF2476" s="36"/>
      <c r="AAG2476" s="36"/>
      <c r="AAH2476" s="36"/>
      <c r="AAI2476" s="36"/>
      <c r="AAJ2476" s="36"/>
      <c r="AAK2476" s="36"/>
      <c r="AAL2476" s="36"/>
      <c r="AAM2476" s="36"/>
      <c r="AAN2476" s="36"/>
      <c r="AAO2476" s="36"/>
      <c r="AAP2476" s="36"/>
      <c r="AAQ2476" s="36"/>
      <c r="AAR2476" s="36"/>
      <c r="AAS2476" s="36"/>
      <c r="AAT2476" s="36"/>
      <c r="AAU2476" s="36"/>
      <c r="AAV2476" s="36"/>
      <c r="AAW2476" s="36"/>
      <c r="AAX2476" s="36"/>
      <c r="AAY2476" s="36"/>
      <c r="AAZ2476" s="36"/>
      <c r="ABA2476" s="36"/>
      <c r="ABB2476" s="36"/>
      <c r="ABC2476" s="36"/>
      <c r="ABD2476" s="36"/>
      <c r="ABE2476" s="36"/>
      <c r="ABF2476" s="36"/>
      <c r="ABG2476" s="36"/>
      <c r="ABH2476" s="36"/>
      <c r="ABI2476" s="36"/>
      <c r="ABJ2476" s="36"/>
      <c r="ABK2476" s="36"/>
      <c r="ABL2476" s="36"/>
      <c r="ABM2476" s="36"/>
      <c r="ABN2476" s="36"/>
      <c r="ABO2476" s="36"/>
      <c r="ABP2476" s="36"/>
      <c r="ABQ2476" s="36"/>
      <c r="ABR2476" s="36"/>
      <c r="ABS2476" s="36"/>
      <c r="ABT2476" s="36"/>
      <c r="ABU2476" s="36"/>
      <c r="ABV2476" s="36"/>
      <c r="ABW2476" s="36"/>
      <c r="ABX2476" s="36"/>
      <c r="ABY2476" s="36"/>
      <c r="ABZ2476" s="36"/>
      <c r="ACA2476" s="36"/>
      <c r="ACB2476" s="36"/>
      <c r="ACC2476" s="36"/>
      <c r="ACD2476" s="36"/>
      <c r="ACE2476" s="36"/>
      <c r="ACF2476" s="36"/>
      <c r="ACG2476" s="36"/>
      <c r="ACH2476" s="36"/>
      <c r="ACI2476" s="36"/>
      <c r="ACJ2476" s="36"/>
      <c r="ACK2476" s="36"/>
      <c r="ACL2476" s="36"/>
      <c r="ACM2476" s="36"/>
      <c r="ACN2476" s="36"/>
      <c r="ACO2476" s="36"/>
      <c r="ACP2476" s="36"/>
      <c r="ACQ2476" s="36"/>
      <c r="ACR2476" s="36"/>
      <c r="ACS2476" s="36"/>
      <c r="ACT2476" s="36"/>
      <c r="ACU2476" s="36"/>
      <c r="ACV2476" s="36"/>
      <c r="ACW2476" s="36"/>
      <c r="ACX2476" s="36"/>
      <c r="ACY2476" s="36"/>
      <c r="ACZ2476" s="36"/>
      <c r="ADA2476" s="36"/>
      <c r="ADB2476" s="36"/>
      <c r="ADC2476" s="36"/>
      <c r="ADD2476" s="36"/>
      <c r="ADE2476" s="36"/>
      <c r="ADF2476" s="36"/>
      <c r="ADG2476" s="36"/>
      <c r="ADH2476" s="36"/>
      <c r="ADI2476" s="36"/>
      <c r="ADJ2476" s="36"/>
      <c r="ADK2476" s="36"/>
      <c r="ADL2476" s="36"/>
      <c r="ADM2476" s="36"/>
      <c r="ADN2476" s="36"/>
      <c r="ADO2476" s="36"/>
      <c r="ADP2476" s="36"/>
      <c r="ADQ2476" s="36"/>
      <c r="ADR2476" s="36"/>
      <c r="ADS2476" s="36"/>
      <c r="ADT2476" s="36"/>
      <c r="ADU2476" s="36"/>
      <c r="ADV2476" s="36"/>
      <c r="ADW2476" s="36"/>
      <c r="ADX2476" s="36"/>
      <c r="ADY2476" s="36"/>
      <c r="ADZ2476" s="36"/>
      <c r="AEA2476" s="36"/>
      <c r="AEB2476" s="36"/>
      <c r="AEC2476" s="36"/>
      <c r="AED2476" s="36"/>
      <c r="AEE2476" s="36"/>
      <c r="AEF2476" s="36"/>
      <c r="AEG2476" s="36"/>
      <c r="AEH2476" s="36"/>
      <c r="AEI2476" s="36"/>
      <c r="AEJ2476" s="36"/>
      <c r="AEK2476" s="36"/>
      <c r="AEL2476" s="36"/>
      <c r="AEM2476" s="36"/>
      <c r="AEN2476" s="36"/>
      <c r="AEO2476" s="36"/>
      <c r="AEP2476" s="36"/>
      <c r="AEQ2476" s="36"/>
      <c r="AER2476" s="36"/>
      <c r="AES2476" s="36"/>
      <c r="AET2476" s="36"/>
      <c r="AEU2476" s="36"/>
      <c r="AEV2476" s="36"/>
      <c r="AEW2476" s="36"/>
      <c r="AEX2476" s="36"/>
      <c r="AEY2476" s="36"/>
      <c r="AEZ2476" s="36"/>
      <c r="AFA2476" s="36"/>
      <c r="AFB2476" s="36"/>
      <c r="AFC2476" s="36"/>
      <c r="AFD2476" s="36"/>
      <c r="AFE2476" s="36"/>
      <c r="AFF2476" s="36"/>
      <c r="AFG2476" s="36"/>
      <c r="AFH2476" s="36"/>
      <c r="AFI2476" s="36"/>
      <c r="AFJ2476" s="36"/>
      <c r="AFK2476" s="36"/>
      <c r="AFL2476" s="36"/>
      <c r="AFM2476" s="36"/>
      <c r="AFN2476" s="36"/>
      <c r="AFO2476" s="36"/>
      <c r="AFP2476" s="36"/>
      <c r="AFQ2476" s="36"/>
      <c r="AFR2476" s="36"/>
      <c r="AFS2476" s="36"/>
      <c r="AFT2476" s="36"/>
      <c r="AFU2476" s="36"/>
      <c r="AFV2476" s="36"/>
      <c r="AFW2476" s="36"/>
      <c r="AFX2476" s="36"/>
      <c r="AFY2476" s="36"/>
      <c r="AFZ2476" s="36"/>
      <c r="AGA2476" s="36"/>
      <c r="AGB2476" s="36"/>
      <c r="AGC2476" s="36"/>
      <c r="AGD2476" s="36"/>
      <c r="AGE2476" s="36"/>
      <c r="AGF2476" s="36"/>
      <c r="AGG2476" s="36"/>
      <c r="AGH2476" s="36"/>
      <c r="AGI2476" s="36"/>
      <c r="AGJ2476" s="36"/>
      <c r="AGK2476" s="36"/>
      <c r="AGL2476" s="36"/>
      <c r="AGM2476" s="36"/>
      <c r="AGN2476" s="36"/>
      <c r="AGO2476" s="36"/>
      <c r="AGP2476" s="36"/>
      <c r="AGQ2476" s="36"/>
      <c r="AGR2476" s="36"/>
      <c r="AGS2476" s="36"/>
      <c r="AGT2476" s="36"/>
      <c r="AGU2476" s="36"/>
      <c r="AGV2476" s="36"/>
      <c r="AGW2476" s="36"/>
      <c r="AGX2476" s="36"/>
      <c r="AGY2476" s="36"/>
      <c r="AGZ2476" s="36"/>
      <c r="AHA2476" s="36"/>
      <c r="AHB2476" s="36"/>
      <c r="AHC2476" s="36"/>
      <c r="AHD2476" s="36"/>
      <c r="AHE2476" s="36"/>
      <c r="AHF2476" s="36"/>
      <c r="AHG2476" s="36"/>
      <c r="AHH2476" s="36"/>
      <c r="AHI2476" s="36"/>
      <c r="AHJ2476" s="36"/>
      <c r="AHK2476" s="36"/>
      <c r="AHL2476" s="36"/>
      <c r="AHM2476" s="36"/>
      <c r="AHN2476" s="36"/>
      <c r="AHO2476" s="36"/>
      <c r="AHP2476" s="36"/>
      <c r="AHQ2476" s="36"/>
      <c r="AHR2476" s="36"/>
      <c r="AHS2476" s="36"/>
      <c r="AHT2476" s="36"/>
      <c r="AHU2476" s="36"/>
      <c r="AHV2476" s="36"/>
      <c r="AHW2476" s="36"/>
      <c r="AHX2476" s="36"/>
      <c r="AHY2476" s="36"/>
      <c r="AHZ2476" s="36"/>
      <c r="AIA2476" s="36"/>
      <c r="AIB2476" s="36"/>
      <c r="AIC2476" s="36"/>
      <c r="AID2476" s="36"/>
      <c r="AIE2476" s="36"/>
      <c r="AIF2476" s="36"/>
      <c r="AIG2476" s="36"/>
      <c r="AIH2476" s="36"/>
      <c r="AII2476" s="36"/>
      <c r="AIJ2476" s="36"/>
      <c r="AIK2476" s="36"/>
      <c r="AIL2476" s="36"/>
      <c r="AIM2476" s="36"/>
      <c r="AIN2476" s="36"/>
      <c r="AIO2476" s="36"/>
      <c r="AIP2476" s="36"/>
      <c r="AIQ2476" s="36"/>
      <c r="AIR2476" s="36"/>
      <c r="AIS2476" s="36"/>
      <c r="AIT2476" s="36"/>
      <c r="AIU2476" s="36"/>
      <c r="AIV2476" s="36"/>
      <c r="AIW2476" s="36"/>
      <c r="AIX2476" s="36"/>
      <c r="AIY2476" s="36"/>
      <c r="AIZ2476" s="36"/>
      <c r="AJA2476" s="36"/>
      <c r="AJB2476" s="36"/>
      <c r="AJC2476" s="36"/>
      <c r="AJD2476" s="36"/>
      <c r="AJE2476" s="36"/>
      <c r="AJF2476" s="36"/>
      <c r="AJG2476" s="36"/>
      <c r="AJH2476" s="36"/>
      <c r="AJI2476" s="36"/>
      <c r="AJJ2476" s="36"/>
      <c r="AJK2476" s="36"/>
      <c r="AJL2476" s="36"/>
      <c r="AJM2476" s="36"/>
      <c r="AJN2476" s="36"/>
      <c r="AJO2476" s="36"/>
      <c r="AJP2476" s="36"/>
      <c r="AJQ2476" s="36"/>
      <c r="AJR2476" s="36"/>
      <c r="AJS2476" s="36"/>
      <c r="AJT2476" s="36"/>
      <c r="AJU2476" s="36"/>
      <c r="AJV2476" s="36"/>
      <c r="AJW2476" s="36"/>
      <c r="AJX2476" s="36"/>
      <c r="AJY2476" s="36"/>
      <c r="AJZ2476" s="36"/>
      <c r="AKA2476" s="36"/>
      <c r="AKB2476" s="36"/>
      <c r="AKC2476" s="36"/>
      <c r="AKD2476" s="36"/>
      <c r="AKE2476" s="36"/>
      <c r="AKF2476" s="36"/>
      <c r="AKG2476" s="36"/>
      <c r="AKH2476" s="36"/>
      <c r="AKI2476" s="36"/>
      <c r="AKJ2476" s="36"/>
      <c r="AKK2476" s="36"/>
      <c r="AKL2476" s="36"/>
      <c r="AKM2476" s="36"/>
      <c r="AKN2476" s="36"/>
      <c r="AKO2476" s="36"/>
      <c r="AKP2476" s="36"/>
      <c r="AKQ2476" s="36"/>
      <c r="AKR2476" s="36"/>
      <c r="AKS2476" s="36"/>
      <c r="AKT2476" s="36"/>
      <c r="AKU2476" s="36"/>
      <c r="AKV2476" s="36"/>
      <c r="AKW2476" s="36"/>
      <c r="AKX2476" s="36"/>
      <c r="AKY2476" s="36"/>
      <c r="AKZ2476" s="36"/>
      <c r="ALA2476" s="36"/>
      <c r="ALB2476" s="36"/>
      <c r="ALC2476" s="36"/>
      <c r="ALD2476" s="36"/>
      <c r="ALE2476" s="36"/>
      <c r="ALF2476" s="36"/>
      <c r="ALG2476" s="36"/>
      <c r="ALH2476" s="36"/>
      <c r="ALI2476" s="36"/>
      <c r="ALJ2476" s="36"/>
      <c r="ALK2476" s="36"/>
      <c r="ALL2476" s="36"/>
      <c r="ALM2476" s="36"/>
      <c r="ALN2476" s="36"/>
      <c r="ALO2476" s="36"/>
      <c r="ALP2476" s="36"/>
      <c r="ALQ2476" s="36"/>
      <c r="ALR2476" s="36"/>
      <c r="ALS2476" s="36"/>
      <c r="ALT2476" s="36"/>
      <c r="ALU2476" s="36"/>
      <c r="ALV2476" s="36"/>
      <c r="ALW2476" s="36"/>
      <c r="ALX2476" s="36"/>
      <c r="ALY2476" s="36"/>
      <c r="ALZ2476" s="36"/>
      <c r="AMA2476" s="36"/>
      <c r="AMB2476" s="36"/>
      <c r="AMC2476" s="36"/>
      <c r="AMD2476" s="36"/>
      <c r="AME2476" s="36"/>
      <c r="AMF2476" s="36"/>
      <c r="AMG2476" s="36"/>
      <c r="AMH2476" s="36"/>
      <c r="AMI2476" s="36"/>
      <c r="AMJ2476" s="36"/>
    </row>
    <row r="2477" spans="1:1024" s="12" customFormat="1" ht="15.75" x14ac:dyDescent="0.25">
      <c r="A2477" s="3"/>
      <c r="B2477" s="6"/>
      <c r="C2477" s="6"/>
      <c r="D2477" s="6"/>
      <c r="E2477" s="6"/>
      <c r="F2477" s="3"/>
      <c r="G2477" s="6"/>
      <c r="H2477" s="36"/>
      <c r="I2477" s="36"/>
      <c r="J2477" s="36"/>
      <c r="K2477" s="36"/>
      <c r="L2477" s="36"/>
      <c r="M2477" s="36"/>
      <c r="N2477" s="36"/>
      <c r="O2477" s="36"/>
      <c r="P2477" s="36"/>
      <c r="Q2477" s="36"/>
      <c r="R2477" s="36"/>
      <c r="S2477" s="36"/>
      <c r="T2477" s="36"/>
      <c r="U2477" s="36"/>
      <c r="V2477" s="36"/>
      <c r="W2477" s="36"/>
      <c r="X2477" s="36"/>
      <c r="Y2477" s="36"/>
      <c r="Z2477" s="36"/>
      <c r="AA2477" s="36"/>
      <c r="AB2477" s="36"/>
      <c r="AC2477" s="36"/>
      <c r="AD2477" s="36"/>
      <c r="AE2477" s="36"/>
      <c r="AF2477" s="36"/>
      <c r="AG2477" s="36"/>
      <c r="AH2477" s="36"/>
      <c r="AI2477" s="36"/>
      <c r="AJ2477" s="36"/>
      <c r="AK2477" s="36"/>
      <c r="AL2477" s="36"/>
      <c r="AM2477" s="36"/>
      <c r="AN2477" s="36"/>
      <c r="AO2477" s="36"/>
      <c r="AP2477" s="36"/>
      <c r="AQ2477" s="36"/>
      <c r="AR2477" s="36"/>
      <c r="AS2477" s="36"/>
      <c r="AT2477" s="36"/>
      <c r="AU2477" s="36"/>
      <c r="AV2477" s="36"/>
      <c r="AW2477" s="36"/>
      <c r="AX2477" s="36"/>
      <c r="AY2477" s="36"/>
      <c r="AZ2477" s="36"/>
      <c r="BA2477" s="36"/>
      <c r="BB2477" s="36"/>
      <c r="BC2477" s="36"/>
      <c r="BD2477" s="36"/>
      <c r="BE2477" s="36"/>
      <c r="BF2477" s="36"/>
      <c r="BG2477" s="36"/>
      <c r="BH2477" s="36"/>
      <c r="BI2477" s="36"/>
      <c r="BJ2477" s="36"/>
      <c r="BK2477" s="36"/>
      <c r="BL2477" s="36"/>
      <c r="BM2477" s="36"/>
      <c r="BN2477" s="36"/>
      <c r="BO2477" s="36"/>
      <c r="BP2477" s="36"/>
      <c r="BQ2477" s="36"/>
      <c r="BR2477" s="36"/>
      <c r="BS2477" s="36"/>
      <c r="BT2477" s="36"/>
      <c r="BU2477" s="36"/>
      <c r="BV2477" s="36"/>
      <c r="BW2477" s="36"/>
      <c r="BX2477" s="36"/>
      <c r="BY2477" s="36"/>
      <c r="BZ2477" s="36"/>
      <c r="CA2477" s="36"/>
      <c r="CB2477" s="36"/>
      <c r="CC2477" s="36"/>
      <c r="CD2477" s="36"/>
      <c r="CE2477" s="36"/>
      <c r="CF2477" s="36"/>
      <c r="CG2477" s="36"/>
      <c r="CH2477" s="36"/>
      <c r="CI2477" s="36"/>
      <c r="CJ2477" s="36"/>
      <c r="CK2477" s="36"/>
      <c r="CL2477" s="36"/>
      <c r="CM2477" s="36"/>
      <c r="CN2477" s="36"/>
      <c r="CO2477" s="36"/>
      <c r="CP2477" s="36"/>
      <c r="CQ2477" s="36"/>
      <c r="CR2477" s="36"/>
      <c r="CS2477" s="36"/>
      <c r="CT2477" s="36"/>
      <c r="CU2477" s="36"/>
      <c r="CV2477" s="36"/>
      <c r="CW2477" s="36"/>
      <c r="CX2477" s="36"/>
      <c r="CY2477" s="36"/>
      <c r="CZ2477" s="36"/>
      <c r="DA2477" s="36"/>
      <c r="DB2477" s="36"/>
      <c r="DC2477" s="36"/>
      <c r="DD2477" s="36"/>
      <c r="DE2477" s="36"/>
      <c r="DF2477" s="36"/>
      <c r="DG2477" s="36"/>
      <c r="DH2477" s="36"/>
      <c r="DI2477" s="36"/>
      <c r="DJ2477" s="36"/>
      <c r="DK2477" s="36"/>
      <c r="DL2477" s="36"/>
      <c r="DM2477" s="36"/>
      <c r="DN2477" s="36"/>
      <c r="DO2477" s="36"/>
      <c r="DP2477" s="36"/>
      <c r="DQ2477" s="36"/>
      <c r="DR2477" s="36"/>
      <c r="DS2477" s="36"/>
      <c r="DT2477" s="36"/>
      <c r="DU2477" s="36"/>
      <c r="DV2477" s="36"/>
      <c r="DW2477" s="36"/>
      <c r="DX2477" s="36"/>
      <c r="DY2477" s="36"/>
      <c r="DZ2477" s="36"/>
      <c r="EA2477" s="36"/>
      <c r="EB2477" s="36"/>
      <c r="EC2477" s="36"/>
      <c r="ED2477" s="36"/>
      <c r="EE2477" s="36"/>
      <c r="EF2477" s="36"/>
      <c r="EG2477" s="36"/>
      <c r="EH2477" s="36"/>
      <c r="EI2477" s="36"/>
      <c r="EJ2477" s="36"/>
      <c r="EK2477" s="36"/>
      <c r="EL2477" s="36"/>
      <c r="EM2477" s="36"/>
      <c r="EN2477" s="36"/>
      <c r="EO2477" s="36"/>
      <c r="EP2477" s="36"/>
      <c r="EQ2477" s="36"/>
      <c r="ER2477" s="36"/>
      <c r="ES2477" s="36"/>
      <c r="ET2477" s="36"/>
      <c r="EU2477" s="36"/>
      <c r="EV2477" s="36"/>
      <c r="EW2477" s="36"/>
      <c r="EX2477" s="36"/>
      <c r="EY2477" s="36"/>
      <c r="EZ2477" s="36"/>
      <c r="FA2477" s="36"/>
      <c r="FB2477" s="36"/>
      <c r="FC2477" s="36"/>
      <c r="FD2477" s="36"/>
      <c r="FE2477" s="36"/>
      <c r="FF2477" s="36"/>
      <c r="FG2477" s="36"/>
      <c r="FH2477" s="36"/>
      <c r="FI2477" s="36"/>
      <c r="FJ2477" s="36"/>
      <c r="FK2477" s="36"/>
      <c r="FL2477" s="36"/>
      <c r="FM2477" s="36"/>
      <c r="FN2477" s="36"/>
      <c r="FO2477" s="36"/>
      <c r="FP2477" s="36"/>
      <c r="FQ2477" s="36"/>
      <c r="FR2477" s="36"/>
      <c r="FS2477" s="36"/>
      <c r="FT2477" s="36"/>
      <c r="FU2477" s="36"/>
      <c r="FV2477" s="36"/>
      <c r="FW2477" s="36"/>
      <c r="FX2477" s="36"/>
      <c r="FY2477" s="36"/>
      <c r="FZ2477" s="36"/>
      <c r="GA2477" s="36"/>
      <c r="GB2477" s="36"/>
      <c r="GC2477" s="36"/>
      <c r="GD2477" s="36"/>
      <c r="GE2477" s="36"/>
      <c r="GF2477" s="36"/>
      <c r="GG2477" s="36"/>
      <c r="GH2477" s="36"/>
      <c r="GI2477" s="36"/>
      <c r="GJ2477" s="36"/>
      <c r="GK2477" s="36"/>
      <c r="GL2477" s="36"/>
      <c r="GM2477" s="36"/>
      <c r="GN2477" s="36"/>
      <c r="GO2477" s="36"/>
      <c r="GP2477" s="36"/>
      <c r="GQ2477" s="36"/>
      <c r="GR2477" s="36"/>
      <c r="GS2477" s="36"/>
      <c r="GT2477" s="36"/>
      <c r="GU2477" s="36"/>
      <c r="GV2477" s="36"/>
      <c r="GW2477" s="36"/>
      <c r="GX2477" s="36"/>
      <c r="GY2477" s="36"/>
      <c r="GZ2477" s="36"/>
      <c r="HA2477" s="36"/>
      <c r="HB2477" s="36"/>
      <c r="HC2477" s="36"/>
      <c r="HD2477" s="36"/>
      <c r="HE2477" s="36"/>
      <c r="HF2477" s="36"/>
      <c r="HG2477" s="36"/>
      <c r="HH2477" s="36"/>
      <c r="HI2477" s="36"/>
      <c r="HJ2477" s="36"/>
      <c r="HK2477" s="36"/>
      <c r="HL2477" s="36"/>
      <c r="HM2477" s="36"/>
      <c r="HN2477" s="36"/>
      <c r="HO2477" s="36"/>
      <c r="HP2477" s="36"/>
      <c r="HQ2477" s="36"/>
      <c r="HR2477" s="36"/>
      <c r="HS2477" s="36"/>
      <c r="HT2477" s="36"/>
      <c r="HU2477" s="36"/>
      <c r="HV2477" s="36"/>
      <c r="HW2477" s="36"/>
      <c r="HX2477" s="36"/>
      <c r="HY2477" s="36"/>
      <c r="HZ2477" s="36"/>
      <c r="IA2477" s="36"/>
      <c r="IB2477" s="36"/>
      <c r="IC2477" s="36"/>
      <c r="ID2477" s="36"/>
      <c r="IE2477" s="36"/>
      <c r="IF2477" s="36"/>
      <c r="IG2477" s="36"/>
      <c r="IH2477" s="36"/>
      <c r="II2477" s="36"/>
      <c r="IJ2477" s="36"/>
      <c r="IK2477" s="36"/>
      <c r="IL2477" s="36"/>
      <c r="IM2477" s="36"/>
      <c r="IN2477" s="36"/>
      <c r="IO2477" s="36"/>
      <c r="IP2477" s="36"/>
      <c r="IQ2477" s="36"/>
      <c r="IR2477" s="36"/>
      <c r="IS2477" s="36"/>
      <c r="IT2477" s="36"/>
      <c r="IU2477" s="36"/>
      <c r="IV2477" s="36"/>
      <c r="IW2477" s="36"/>
      <c r="IX2477" s="36"/>
      <c r="IY2477" s="36"/>
      <c r="IZ2477" s="36"/>
      <c r="JA2477" s="36"/>
      <c r="JB2477" s="36"/>
      <c r="JC2477" s="36"/>
      <c r="JD2477" s="36"/>
      <c r="JE2477" s="36"/>
      <c r="JF2477" s="36"/>
      <c r="JG2477" s="36"/>
      <c r="JH2477" s="36"/>
      <c r="JI2477" s="36"/>
      <c r="JJ2477" s="36"/>
      <c r="JK2477" s="36"/>
      <c r="JL2477" s="36"/>
      <c r="JM2477" s="36"/>
      <c r="JN2477" s="36"/>
      <c r="JO2477" s="36"/>
      <c r="JP2477" s="36"/>
      <c r="JQ2477" s="36"/>
      <c r="JR2477" s="36"/>
      <c r="JS2477" s="36"/>
      <c r="JT2477" s="36"/>
      <c r="JU2477" s="36"/>
      <c r="JV2477" s="36"/>
      <c r="JW2477" s="36"/>
      <c r="JX2477" s="36"/>
      <c r="JY2477" s="36"/>
      <c r="JZ2477" s="36"/>
      <c r="KA2477" s="36"/>
      <c r="KB2477" s="36"/>
      <c r="KC2477" s="36"/>
      <c r="KD2477" s="36"/>
      <c r="KE2477" s="36"/>
      <c r="KF2477" s="36"/>
      <c r="KG2477" s="36"/>
      <c r="KH2477" s="36"/>
      <c r="KI2477" s="36"/>
      <c r="KJ2477" s="36"/>
      <c r="KK2477" s="36"/>
      <c r="KL2477" s="36"/>
      <c r="KM2477" s="36"/>
      <c r="KN2477" s="36"/>
      <c r="KO2477" s="36"/>
      <c r="KP2477" s="36"/>
      <c r="KQ2477" s="36"/>
      <c r="KR2477" s="36"/>
      <c r="KS2477" s="36"/>
      <c r="KT2477" s="36"/>
      <c r="KU2477" s="36"/>
      <c r="KV2477" s="36"/>
      <c r="KW2477" s="36"/>
      <c r="KX2477" s="36"/>
      <c r="KY2477" s="36"/>
      <c r="KZ2477" s="36"/>
      <c r="LA2477" s="36"/>
      <c r="LB2477" s="36"/>
      <c r="LC2477" s="36"/>
      <c r="LD2477" s="36"/>
      <c r="LE2477" s="36"/>
      <c r="LF2477" s="36"/>
      <c r="LG2477" s="36"/>
      <c r="LH2477" s="36"/>
      <c r="LI2477" s="36"/>
      <c r="LJ2477" s="36"/>
      <c r="LK2477" s="36"/>
      <c r="LL2477" s="36"/>
      <c r="LM2477" s="36"/>
      <c r="LN2477" s="36"/>
      <c r="LO2477" s="36"/>
      <c r="LP2477" s="36"/>
      <c r="LQ2477" s="36"/>
      <c r="LR2477" s="36"/>
      <c r="LS2477" s="36"/>
      <c r="LT2477" s="36"/>
      <c r="LU2477" s="36"/>
      <c r="LV2477" s="36"/>
      <c r="LW2477" s="36"/>
      <c r="LX2477" s="36"/>
      <c r="LY2477" s="36"/>
      <c r="LZ2477" s="36"/>
      <c r="MA2477" s="36"/>
      <c r="MB2477" s="36"/>
      <c r="MC2477" s="36"/>
      <c r="MD2477" s="36"/>
      <c r="ME2477" s="36"/>
      <c r="MF2477" s="36"/>
      <c r="MG2477" s="36"/>
      <c r="MH2477" s="36"/>
      <c r="MI2477" s="36"/>
      <c r="MJ2477" s="36"/>
      <c r="MK2477" s="36"/>
      <c r="ML2477" s="36"/>
      <c r="MM2477" s="36"/>
      <c r="MN2477" s="36"/>
      <c r="MO2477" s="36"/>
      <c r="MP2477" s="36"/>
      <c r="MQ2477" s="36"/>
      <c r="MR2477" s="36"/>
      <c r="MS2477" s="36"/>
      <c r="MT2477" s="36"/>
      <c r="MU2477" s="36"/>
      <c r="MV2477" s="36"/>
      <c r="MW2477" s="36"/>
      <c r="MX2477" s="36"/>
      <c r="MY2477" s="36"/>
      <c r="MZ2477" s="36"/>
      <c r="NA2477" s="36"/>
      <c r="NB2477" s="36"/>
      <c r="NC2477" s="36"/>
      <c r="ND2477" s="36"/>
      <c r="NE2477" s="36"/>
      <c r="NF2477" s="36"/>
      <c r="NG2477" s="36"/>
      <c r="NH2477" s="36"/>
      <c r="NI2477" s="36"/>
      <c r="NJ2477" s="36"/>
      <c r="NK2477" s="36"/>
      <c r="NL2477" s="36"/>
      <c r="NM2477" s="36"/>
      <c r="NN2477" s="36"/>
      <c r="NO2477" s="36"/>
      <c r="NP2477" s="36"/>
      <c r="NQ2477" s="36"/>
      <c r="NR2477" s="36"/>
      <c r="NS2477" s="36"/>
      <c r="NT2477" s="36"/>
      <c r="NU2477" s="36"/>
      <c r="NV2477" s="36"/>
      <c r="NW2477" s="36"/>
      <c r="NX2477" s="36"/>
      <c r="NY2477" s="36"/>
      <c r="NZ2477" s="36"/>
      <c r="OA2477" s="36"/>
      <c r="OB2477" s="36"/>
      <c r="OC2477" s="36"/>
      <c r="OD2477" s="36"/>
      <c r="OE2477" s="36"/>
      <c r="OF2477" s="36"/>
      <c r="OG2477" s="36"/>
      <c r="OH2477" s="36"/>
      <c r="OI2477" s="36"/>
      <c r="OJ2477" s="36"/>
      <c r="OK2477" s="36"/>
      <c r="OL2477" s="36"/>
      <c r="OM2477" s="36"/>
      <c r="ON2477" s="36"/>
      <c r="OO2477" s="36"/>
      <c r="OP2477" s="36"/>
      <c r="OQ2477" s="36"/>
      <c r="OR2477" s="36"/>
      <c r="OS2477" s="36"/>
      <c r="OT2477" s="36"/>
      <c r="OU2477" s="36"/>
      <c r="OV2477" s="36"/>
      <c r="OW2477" s="36"/>
      <c r="OX2477" s="36"/>
      <c r="OY2477" s="36"/>
      <c r="OZ2477" s="36"/>
      <c r="PA2477" s="36"/>
      <c r="PB2477" s="36"/>
      <c r="PC2477" s="36"/>
      <c r="PD2477" s="36"/>
      <c r="PE2477" s="36"/>
      <c r="PF2477" s="36"/>
      <c r="PG2477" s="36"/>
      <c r="PH2477" s="36"/>
      <c r="PI2477" s="36"/>
      <c r="PJ2477" s="36"/>
      <c r="PK2477" s="36"/>
      <c r="PL2477" s="36"/>
      <c r="PM2477" s="36"/>
      <c r="PN2477" s="36"/>
      <c r="PO2477" s="36"/>
      <c r="PP2477" s="36"/>
      <c r="PQ2477" s="36"/>
      <c r="PR2477" s="36"/>
      <c r="PS2477" s="36"/>
      <c r="PT2477" s="36"/>
      <c r="PU2477" s="36"/>
      <c r="PV2477" s="36"/>
      <c r="PW2477" s="36"/>
      <c r="PX2477" s="36"/>
      <c r="PY2477" s="36"/>
      <c r="PZ2477" s="36"/>
      <c r="QA2477" s="36"/>
      <c r="QB2477" s="36"/>
      <c r="QC2477" s="36"/>
      <c r="QD2477" s="36"/>
      <c r="QE2477" s="36"/>
      <c r="QF2477" s="36"/>
      <c r="QG2477" s="36"/>
      <c r="QH2477" s="36"/>
      <c r="QI2477" s="36"/>
      <c r="QJ2477" s="36"/>
      <c r="QK2477" s="36"/>
      <c r="QL2477" s="36"/>
      <c r="QM2477" s="36"/>
      <c r="QN2477" s="36"/>
      <c r="QO2477" s="36"/>
      <c r="QP2477" s="36"/>
      <c r="QQ2477" s="36"/>
      <c r="QR2477" s="36"/>
      <c r="QS2477" s="36"/>
      <c r="QT2477" s="36"/>
      <c r="QU2477" s="36"/>
      <c r="QV2477" s="36"/>
      <c r="QW2477" s="36"/>
      <c r="QX2477" s="36"/>
      <c r="QY2477" s="36"/>
      <c r="QZ2477" s="36"/>
      <c r="RA2477" s="36"/>
      <c r="RB2477" s="36"/>
      <c r="RC2477" s="36"/>
      <c r="RD2477" s="36"/>
      <c r="RE2477" s="36"/>
      <c r="RF2477" s="36"/>
      <c r="RG2477" s="36"/>
      <c r="RH2477" s="36"/>
      <c r="RI2477" s="36"/>
      <c r="RJ2477" s="36"/>
      <c r="RK2477" s="36"/>
      <c r="RL2477" s="36"/>
      <c r="RM2477" s="36"/>
      <c r="RN2477" s="36"/>
      <c r="RO2477" s="36"/>
      <c r="RP2477" s="36"/>
      <c r="RQ2477" s="36"/>
      <c r="RR2477" s="36"/>
      <c r="RS2477" s="36"/>
      <c r="RT2477" s="36"/>
      <c r="RU2477" s="36"/>
      <c r="RV2477" s="36"/>
      <c r="RW2477" s="36"/>
      <c r="RX2477" s="36"/>
      <c r="RY2477" s="36"/>
      <c r="RZ2477" s="36"/>
      <c r="SA2477" s="36"/>
      <c r="SB2477" s="36"/>
      <c r="SC2477" s="36"/>
      <c r="SD2477" s="36"/>
      <c r="SE2477" s="36"/>
      <c r="SF2477" s="36"/>
      <c r="SG2477" s="36"/>
      <c r="SH2477" s="36"/>
      <c r="SI2477" s="36"/>
      <c r="SJ2477" s="36"/>
      <c r="SK2477" s="36"/>
      <c r="SL2477" s="36"/>
      <c r="SM2477" s="36"/>
      <c r="SN2477" s="36"/>
      <c r="SO2477" s="36"/>
      <c r="SP2477" s="36"/>
      <c r="SQ2477" s="36"/>
      <c r="SR2477" s="36"/>
      <c r="SS2477" s="36"/>
      <c r="ST2477" s="36"/>
      <c r="SU2477" s="36"/>
      <c r="SV2477" s="36"/>
      <c r="SW2477" s="36"/>
      <c r="SX2477" s="36"/>
      <c r="SY2477" s="36"/>
      <c r="SZ2477" s="36"/>
      <c r="TA2477" s="36"/>
      <c r="TB2477" s="36"/>
      <c r="TC2477" s="36"/>
      <c r="TD2477" s="36"/>
      <c r="TE2477" s="36"/>
      <c r="TF2477" s="36"/>
      <c r="TG2477" s="36"/>
      <c r="TH2477" s="36"/>
      <c r="TI2477" s="36"/>
      <c r="TJ2477" s="36"/>
      <c r="TK2477" s="36"/>
      <c r="TL2477" s="36"/>
      <c r="TM2477" s="36"/>
      <c r="TN2477" s="36"/>
      <c r="TO2477" s="36"/>
      <c r="TP2477" s="36"/>
      <c r="TQ2477" s="36"/>
      <c r="TR2477" s="36"/>
      <c r="TS2477" s="36"/>
      <c r="TT2477" s="36"/>
      <c r="TU2477" s="36"/>
      <c r="TV2477" s="36"/>
      <c r="TW2477" s="36"/>
      <c r="TX2477" s="36"/>
      <c r="TY2477" s="36"/>
      <c r="TZ2477" s="36"/>
      <c r="UA2477" s="36"/>
      <c r="UB2477" s="36"/>
      <c r="UC2477" s="36"/>
      <c r="UD2477" s="36"/>
      <c r="UE2477" s="36"/>
      <c r="UF2477" s="36"/>
      <c r="UG2477" s="36"/>
      <c r="UH2477" s="36"/>
      <c r="UI2477" s="36"/>
      <c r="UJ2477" s="36"/>
      <c r="UK2477" s="36"/>
      <c r="UL2477" s="36"/>
      <c r="UM2477" s="36"/>
      <c r="UN2477" s="36"/>
      <c r="UO2477" s="36"/>
      <c r="UP2477" s="36"/>
      <c r="UQ2477" s="36"/>
      <c r="UR2477" s="36"/>
      <c r="US2477" s="36"/>
      <c r="UT2477" s="36"/>
      <c r="UU2477" s="36"/>
      <c r="UV2477" s="36"/>
      <c r="UW2477" s="36"/>
      <c r="UX2477" s="36"/>
      <c r="UY2477" s="36"/>
      <c r="UZ2477" s="36"/>
      <c r="VA2477" s="36"/>
      <c r="VB2477" s="36"/>
      <c r="VC2477" s="36"/>
      <c r="VD2477" s="36"/>
      <c r="VE2477" s="36"/>
      <c r="VF2477" s="36"/>
      <c r="VG2477" s="36"/>
      <c r="VH2477" s="36"/>
      <c r="VI2477" s="36"/>
      <c r="VJ2477" s="36"/>
      <c r="VK2477" s="36"/>
      <c r="VL2477" s="36"/>
      <c r="VM2477" s="36"/>
      <c r="VN2477" s="36"/>
      <c r="VO2477" s="36"/>
      <c r="VP2477" s="36"/>
      <c r="VQ2477" s="36"/>
      <c r="VR2477" s="36"/>
      <c r="VS2477" s="36"/>
      <c r="VT2477" s="36"/>
      <c r="VU2477" s="36"/>
      <c r="VV2477" s="36"/>
      <c r="VW2477" s="36"/>
      <c r="VX2477" s="36"/>
      <c r="VY2477" s="36"/>
      <c r="VZ2477" s="36"/>
      <c r="WA2477" s="36"/>
      <c r="WB2477" s="36"/>
      <c r="WC2477" s="36"/>
      <c r="WD2477" s="36"/>
      <c r="WE2477" s="36"/>
      <c r="WF2477" s="36"/>
      <c r="WG2477" s="36"/>
      <c r="WH2477" s="36"/>
      <c r="WI2477" s="36"/>
      <c r="WJ2477" s="36"/>
      <c r="WK2477" s="36"/>
      <c r="WL2477" s="36"/>
      <c r="WM2477" s="36"/>
      <c r="WN2477" s="36"/>
      <c r="WO2477" s="36"/>
      <c r="WP2477" s="36"/>
      <c r="WQ2477" s="36"/>
      <c r="WR2477" s="36"/>
      <c r="WS2477" s="36"/>
      <c r="WT2477" s="36"/>
      <c r="WU2477" s="36"/>
      <c r="WV2477" s="36"/>
      <c r="WW2477" s="36"/>
      <c r="WX2477" s="36"/>
      <c r="WY2477" s="36"/>
      <c r="WZ2477" s="36"/>
      <c r="XA2477" s="36"/>
      <c r="XB2477" s="36"/>
      <c r="XC2477" s="36"/>
      <c r="XD2477" s="36"/>
      <c r="XE2477" s="36"/>
      <c r="XF2477" s="36"/>
      <c r="XG2477" s="36"/>
      <c r="XH2477" s="36"/>
      <c r="XI2477" s="36"/>
      <c r="XJ2477" s="36"/>
      <c r="XK2477" s="36"/>
      <c r="XL2477" s="36"/>
      <c r="XM2477" s="36"/>
      <c r="XN2477" s="36"/>
      <c r="XO2477" s="36"/>
      <c r="XP2477" s="36"/>
      <c r="XQ2477" s="36"/>
      <c r="XR2477" s="36"/>
      <c r="XS2477" s="36"/>
      <c r="XT2477" s="36"/>
      <c r="XU2477" s="36"/>
      <c r="XV2477" s="36"/>
      <c r="XW2477" s="36"/>
      <c r="XX2477" s="36"/>
      <c r="XY2477" s="36"/>
      <c r="XZ2477" s="36"/>
      <c r="YA2477" s="36"/>
      <c r="YB2477" s="36"/>
      <c r="YC2477" s="36"/>
      <c r="YD2477" s="36"/>
      <c r="YE2477" s="36"/>
      <c r="YF2477" s="36"/>
      <c r="YG2477" s="36"/>
      <c r="YH2477" s="36"/>
      <c r="YI2477" s="36"/>
      <c r="YJ2477" s="36"/>
      <c r="YK2477" s="36"/>
      <c r="YL2477" s="36"/>
      <c r="YM2477" s="36"/>
      <c r="YN2477" s="36"/>
      <c r="YO2477" s="36"/>
      <c r="YP2477" s="36"/>
      <c r="YQ2477" s="36"/>
      <c r="YR2477" s="36"/>
      <c r="YS2477" s="36"/>
      <c r="YT2477" s="36"/>
      <c r="YU2477" s="36"/>
      <c r="YV2477" s="36"/>
      <c r="YW2477" s="36"/>
      <c r="YX2477" s="36"/>
      <c r="YY2477" s="36"/>
      <c r="YZ2477" s="36"/>
      <c r="ZA2477" s="36"/>
      <c r="ZB2477" s="36"/>
      <c r="ZC2477" s="36"/>
      <c r="ZD2477" s="36"/>
      <c r="ZE2477" s="36"/>
      <c r="ZF2477" s="36"/>
      <c r="ZG2477" s="36"/>
      <c r="ZH2477" s="36"/>
      <c r="ZI2477" s="36"/>
      <c r="ZJ2477" s="36"/>
      <c r="ZK2477" s="36"/>
      <c r="ZL2477" s="36"/>
      <c r="ZM2477" s="36"/>
      <c r="ZN2477" s="36"/>
      <c r="ZO2477" s="36"/>
      <c r="ZP2477" s="36"/>
      <c r="ZQ2477" s="36"/>
      <c r="ZR2477" s="36"/>
      <c r="ZS2477" s="36"/>
      <c r="ZT2477" s="36"/>
      <c r="ZU2477" s="36"/>
      <c r="ZV2477" s="36"/>
      <c r="ZW2477" s="36"/>
      <c r="ZX2477" s="36"/>
      <c r="ZY2477" s="36"/>
      <c r="ZZ2477" s="36"/>
      <c r="AAA2477" s="36"/>
      <c r="AAB2477" s="36"/>
      <c r="AAC2477" s="36"/>
      <c r="AAD2477" s="36"/>
      <c r="AAE2477" s="36"/>
      <c r="AAF2477" s="36"/>
      <c r="AAG2477" s="36"/>
      <c r="AAH2477" s="36"/>
      <c r="AAI2477" s="36"/>
      <c r="AAJ2477" s="36"/>
      <c r="AAK2477" s="36"/>
      <c r="AAL2477" s="36"/>
      <c r="AAM2477" s="36"/>
      <c r="AAN2477" s="36"/>
      <c r="AAO2477" s="36"/>
      <c r="AAP2477" s="36"/>
      <c r="AAQ2477" s="36"/>
      <c r="AAR2477" s="36"/>
      <c r="AAS2477" s="36"/>
      <c r="AAT2477" s="36"/>
      <c r="AAU2477" s="36"/>
      <c r="AAV2477" s="36"/>
      <c r="AAW2477" s="36"/>
      <c r="AAX2477" s="36"/>
      <c r="AAY2477" s="36"/>
      <c r="AAZ2477" s="36"/>
      <c r="ABA2477" s="36"/>
      <c r="ABB2477" s="36"/>
      <c r="ABC2477" s="36"/>
      <c r="ABD2477" s="36"/>
      <c r="ABE2477" s="36"/>
      <c r="ABF2477" s="36"/>
      <c r="ABG2477" s="36"/>
      <c r="ABH2477" s="36"/>
      <c r="ABI2477" s="36"/>
      <c r="ABJ2477" s="36"/>
      <c r="ABK2477" s="36"/>
      <c r="ABL2477" s="36"/>
      <c r="ABM2477" s="36"/>
      <c r="ABN2477" s="36"/>
      <c r="ABO2477" s="36"/>
      <c r="ABP2477" s="36"/>
      <c r="ABQ2477" s="36"/>
      <c r="ABR2477" s="36"/>
      <c r="ABS2477" s="36"/>
      <c r="ABT2477" s="36"/>
      <c r="ABU2477" s="36"/>
      <c r="ABV2477" s="36"/>
      <c r="ABW2477" s="36"/>
      <c r="ABX2477" s="36"/>
      <c r="ABY2477" s="36"/>
      <c r="ABZ2477" s="36"/>
      <c r="ACA2477" s="36"/>
      <c r="ACB2477" s="36"/>
      <c r="ACC2477" s="36"/>
      <c r="ACD2477" s="36"/>
      <c r="ACE2477" s="36"/>
      <c r="ACF2477" s="36"/>
      <c r="ACG2477" s="36"/>
      <c r="ACH2477" s="36"/>
      <c r="ACI2477" s="36"/>
      <c r="ACJ2477" s="36"/>
      <c r="ACK2477" s="36"/>
      <c r="ACL2477" s="36"/>
      <c r="ACM2477" s="36"/>
      <c r="ACN2477" s="36"/>
      <c r="ACO2477" s="36"/>
      <c r="ACP2477" s="36"/>
      <c r="ACQ2477" s="36"/>
      <c r="ACR2477" s="36"/>
      <c r="ACS2477" s="36"/>
      <c r="ACT2477" s="36"/>
      <c r="ACU2477" s="36"/>
      <c r="ACV2477" s="36"/>
      <c r="ACW2477" s="36"/>
      <c r="ACX2477" s="36"/>
      <c r="ACY2477" s="36"/>
      <c r="ACZ2477" s="36"/>
      <c r="ADA2477" s="36"/>
      <c r="ADB2477" s="36"/>
      <c r="ADC2477" s="36"/>
      <c r="ADD2477" s="36"/>
      <c r="ADE2477" s="36"/>
      <c r="ADF2477" s="36"/>
      <c r="ADG2477" s="36"/>
      <c r="ADH2477" s="36"/>
      <c r="ADI2477" s="36"/>
      <c r="ADJ2477" s="36"/>
      <c r="ADK2477" s="36"/>
      <c r="ADL2477" s="36"/>
      <c r="ADM2477" s="36"/>
      <c r="ADN2477" s="36"/>
      <c r="ADO2477" s="36"/>
      <c r="ADP2477" s="36"/>
      <c r="ADQ2477" s="36"/>
      <c r="ADR2477" s="36"/>
      <c r="ADS2477" s="36"/>
      <c r="ADT2477" s="36"/>
      <c r="ADU2477" s="36"/>
      <c r="ADV2477" s="36"/>
      <c r="ADW2477" s="36"/>
      <c r="ADX2477" s="36"/>
      <c r="ADY2477" s="36"/>
      <c r="ADZ2477" s="36"/>
      <c r="AEA2477" s="36"/>
      <c r="AEB2477" s="36"/>
      <c r="AEC2477" s="36"/>
      <c r="AED2477" s="36"/>
      <c r="AEE2477" s="36"/>
      <c r="AEF2477" s="36"/>
      <c r="AEG2477" s="36"/>
      <c r="AEH2477" s="36"/>
      <c r="AEI2477" s="36"/>
      <c r="AEJ2477" s="36"/>
      <c r="AEK2477" s="36"/>
      <c r="AEL2477" s="36"/>
      <c r="AEM2477" s="36"/>
      <c r="AEN2477" s="36"/>
      <c r="AEO2477" s="36"/>
      <c r="AEP2477" s="36"/>
      <c r="AEQ2477" s="36"/>
      <c r="AER2477" s="36"/>
      <c r="AES2477" s="36"/>
      <c r="AET2477" s="36"/>
      <c r="AEU2477" s="36"/>
      <c r="AEV2477" s="36"/>
      <c r="AEW2477" s="36"/>
      <c r="AEX2477" s="36"/>
      <c r="AEY2477" s="36"/>
      <c r="AEZ2477" s="36"/>
      <c r="AFA2477" s="36"/>
      <c r="AFB2477" s="36"/>
      <c r="AFC2477" s="36"/>
      <c r="AFD2477" s="36"/>
      <c r="AFE2477" s="36"/>
      <c r="AFF2477" s="36"/>
      <c r="AFG2477" s="36"/>
      <c r="AFH2477" s="36"/>
      <c r="AFI2477" s="36"/>
      <c r="AFJ2477" s="36"/>
      <c r="AFK2477" s="36"/>
      <c r="AFL2477" s="36"/>
      <c r="AFM2477" s="36"/>
      <c r="AFN2477" s="36"/>
      <c r="AFO2477" s="36"/>
      <c r="AFP2477" s="36"/>
      <c r="AFQ2477" s="36"/>
      <c r="AFR2477" s="36"/>
      <c r="AFS2477" s="36"/>
      <c r="AFT2477" s="36"/>
      <c r="AFU2477" s="36"/>
      <c r="AFV2477" s="36"/>
      <c r="AFW2477" s="36"/>
      <c r="AFX2477" s="36"/>
      <c r="AFY2477" s="36"/>
      <c r="AFZ2477" s="36"/>
      <c r="AGA2477" s="36"/>
      <c r="AGB2477" s="36"/>
      <c r="AGC2477" s="36"/>
      <c r="AGD2477" s="36"/>
      <c r="AGE2477" s="36"/>
      <c r="AGF2477" s="36"/>
      <c r="AGG2477" s="36"/>
      <c r="AGH2477" s="36"/>
      <c r="AGI2477" s="36"/>
      <c r="AGJ2477" s="36"/>
      <c r="AGK2477" s="36"/>
      <c r="AGL2477" s="36"/>
      <c r="AGM2477" s="36"/>
      <c r="AGN2477" s="36"/>
      <c r="AGO2477" s="36"/>
      <c r="AGP2477" s="36"/>
      <c r="AGQ2477" s="36"/>
      <c r="AGR2477" s="36"/>
      <c r="AGS2477" s="36"/>
      <c r="AGT2477" s="36"/>
      <c r="AGU2477" s="36"/>
      <c r="AGV2477" s="36"/>
      <c r="AGW2477" s="36"/>
      <c r="AGX2477" s="36"/>
      <c r="AGY2477" s="36"/>
      <c r="AGZ2477" s="36"/>
      <c r="AHA2477" s="36"/>
      <c r="AHB2477" s="36"/>
      <c r="AHC2477" s="36"/>
      <c r="AHD2477" s="36"/>
      <c r="AHE2477" s="36"/>
      <c r="AHF2477" s="36"/>
      <c r="AHG2477" s="36"/>
      <c r="AHH2477" s="36"/>
      <c r="AHI2477" s="36"/>
      <c r="AHJ2477" s="36"/>
      <c r="AHK2477" s="36"/>
      <c r="AHL2477" s="36"/>
      <c r="AHM2477" s="36"/>
      <c r="AHN2477" s="36"/>
      <c r="AHO2477" s="36"/>
      <c r="AHP2477" s="36"/>
      <c r="AHQ2477" s="36"/>
      <c r="AHR2477" s="36"/>
      <c r="AHS2477" s="36"/>
      <c r="AHT2477" s="36"/>
      <c r="AHU2477" s="36"/>
      <c r="AHV2477" s="36"/>
      <c r="AHW2477" s="36"/>
      <c r="AHX2477" s="36"/>
      <c r="AHY2477" s="36"/>
      <c r="AHZ2477" s="36"/>
      <c r="AIA2477" s="36"/>
      <c r="AIB2477" s="36"/>
      <c r="AIC2477" s="36"/>
      <c r="AID2477" s="36"/>
      <c r="AIE2477" s="36"/>
      <c r="AIF2477" s="36"/>
      <c r="AIG2477" s="36"/>
      <c r="AIH2477" s="36"/>
      <c r="AII2477" s="36"/>
      <c r="AIJ2477" s="36"/>
      <c r="AIK2477" s="36"/>
      <c r="AIL2477" s="36"/>
      <c r="AIM2477" s="36"/>
      <c r="AIN2477" s="36"/>
      <c r="AIO2477" s="36"/>
      <c r="AIP2477" s="36"/>
      <c r="AIQ2477" s="36"/>
      <c r="AIR2477" s="36"/>
      <c r="AIS2477" s="36"/>
      <c r="AIT2477" s="36"/>
      <c r="AIU2477" s="36"/>
      <c r="AIV2477" s="36"/>
      <c r="AIW2477" s="36"/>
      <c r="AIX2477" s="36"/>
      <c r="AIY2477" s="36"/>
      <c r="AIZ2477" s="36"/>
      <c r="AJA2477" s="36"/>
      <c r="AJB2477" s="36"/>
      <c r="AJC2477" s="36"/>
      <c r="AJD2477" s="36"/>
      <c r="AJE2477" s="36"/>
      <c r="AJF2477" s="36"/>
      <c r="AJG2477" s="36"/>
      <c r="AJH2477" s="36"/>
      <c r="AJI2477" s="36"/>
      <c r="AJJ2477" s="36"/>
      <c r="AJK2477" s="36"/>
      <c r="AJL2477" s="36"/>
      <c r="AJM2477" s="36"/>
      <c r="AJN2477" s="36"/>
      <c r="AJO2477" s="36"/>
      <c r="AJP2477" s="36"/>
      <c r="AJQ2477" s="36"/>
      <c r="AJR2477" s="36"/>
      <c r="AJS2477" s="36"/>
      <c r="AJT2477" s="36"/>
      <c r="AJU2477" s="36"/>
      <c r="AJV2477" s="36"/>
      <c r="AJW2477" s="36"/>
      <c r="AJX2477" s="36"/>
      <c r="AJY2477" s="36"/>
      <c r="AJZ2477" s="36"/>
      <c r="AKA2477" s="36"/>
      <c r="AKB2477" s="36"/>
      <c r="AKC2477" s="36"/>
      <c r="AKD2477" s="36"/>
      <c r="AKE2477" s="36"/>
      <c r="AKF2477" s="36"/>
      <c r="AKG2477" s="36"/>
      <c r="AKH2477" s="36"/>
      <c r="AKI2477" s="36"/>
      <c r="AKJ2477" s="36"/>
      <c r="AKK2477" s="36"/>
      <c r="AKL2477" s="36"/>
      <c r="AKM2477" s="36"/>
      <c r="AKN2477" s="36"/>
      <c r="AKO2477" s="36"/>
      <c r="AKP2477" s="36"/>
      <c r="AKQ2477" s="36"/>
      <c r="AKR2477" s="36"/>
      <c r="AKS2477" s="36"/>
      <c r="AKT2477" s="36"/>
      <c r="AKU2477" s="36"/>
      <c r="AKV2477" s="36"/>
      <c r="AKW2477" s="36"/>
      <c r="AKX2477" s="36"/>
      <c r="AKY2477" s="36"/>
      <c r="AKZ2477" s="36"/>
      <c r="ALA2477" s="36"/>
      <c r="ALB2477" s="36"/>
      <c r="ALC2477" s="36"/>
      <c r="ALD2477" s="36"/>
      <c r="ALE2477" s="36"/>
      <c r="ALF2477" s="36"/>
      <c r="ALG2477" s="36"/>
      <c r="ALH2477" s="36"/>
      <c r="ALI2477" s="36"/>
      <c r="ALJ2477" s="36"/>
      <c r="ALK2477" s="36"/>
      <c r="ALL2477" s="36"/>
      <c r="ALM2477" s="36"/>
      <c r="ALN2477" s="36"/>
      <c r="ALO2477" s="36"/>
      <c r="ALP2477" s="36"/>
      <c r="ALQ2477" s="36"/>
      <c r="ALR2477" s="36"/>
      <c r="ALS2477" s="36"/>
      <c r="ALT2477" s="36"/>
      <c r="ALU2477" s="36"/>
      <c r="ALV2477" s="36"/>
      <c r="ALW2477" s="36"/>
      <c r="ALX2477" s="36"/>
      <c r="ALY2477" s="36"/>
      <c r="ALZ2477" s="36"/>
      <c r="AMA2477" s="36"/>
      <c r="AMB2477" s="36"/>
      <c r="AMC2477" s="36"/>
      <c r="AMD2477" s="36"/>
      <c r="AME2477" s="36"/>
      <c r="AMF2477" s="36"/>
      <c r="AMG2477" s="36"/>
      <c r="AMH2477" s="36"/>
      <c r="AMI2477" s="36"/>
      <c r="AMJ2477" s="36"/>
    </row>
    <row r="2478" spans="1:1024" s="12" customFormat="1" ht="15.75" x14ac:dyDescent="0.25">
      <c r="A2478" s="3"/>
      <c r="B2478" s="6"/>
      <c r="C2478" s="6"/>
      <c r="D2478" s="6"/>
      <c r="E2478" s="6"/>
      <c r="F2478" s="3"/>
      <c r="G2478" s="6"/>
      <c r="H2478" s="36"/>
      <c r="I2478" s="36"/>
      <c r="J2478" s="36"/>
      <c r="K2478" s="36"/>
      <c r="L2478" s="36"/>
      <c r="M2478" s="36"/>
      <c r="N2478" s="36"/>
      <c r="O2478" s="36"/>
      <c r="P2478" s="36"/>
      <c r="Q2478" s="36"/>
      <c r="R2478" s="36"/>
      <c r="S2478" s="36"/>
      <c r="T2478" s="36"/>
      <c r="U2478" s="36"/>
      <c r="V2478" s="36"/>
      <c r="W2478" s="36"/>
      <c r="X2478" s="36"/>
      <c r="Y2478" s="36"/>
      <c r="Z2478" s="36"/>
      <c r="AA2478" s="36"/>
      <c r="AB2478" s="36"/>
      <c r="AC2478" s="36"/>
      <c r="AD2478" s="36"/>
      <c r="AE2478" s="36"/>
      <c r="AF2478" s="36"/>
      <c r="AG2478" s="36"/>
      <c r="AH2478" s="36"/>
      <c r="AI2478" s="36"/>
      <c r="AJ2478" s="36"/>
      <c r="AK2478" s="36"/>
      <c r="AL2478" s="36"/>
      <c r="AM2478" s="36"/>
      <c r="AN2478" s="36"/>
      <c r="AO2478" s="36"/>
      <c r="AP2478" s="36"/>
      <c r="AQ2478" s="36"/>
      <c r="AR2478" s="36"/>
      <c r="AS2478" s="36"/>
      <c r="AT2478" s="36"/>
      <c r="AU2478" s="36"/>
      <c r="AV2478" s="36"/>
      <c r="AW2478" s="36"/>
      <c r="AX2478" s="36"/>
      <c r="AY2478" s="36"/>
      <c r="AZ2478" s="36"/>
      <c r="BA2478" s="36"/>
      <c r="BB2478" s="36"/>
      <c r="BC2478" s="36"/>
      <c r="BD2478" s="36"/>
      <c r="BE2478" s="36"/>
      <c r="BF2478" s="36"/>
      <c r="BG2478" s="36"/>
      <c r="BH2478" s="36"/>
      <c r="BI2478" s="36"/>
      <c r="BJ2478" s="36"/>
      <c r="BK2478" s="36"/>
      <c r="BL2478" s="36"/>
      <c r="BM2478" s="36"/>
      <c r="BN2478" s="36"/>
      <c r="BO2478" s="36"/>
      <c r="BP2478" s="36"/>
      <c r="BQ2478" s="36"/>
      <c r="BR2478" s="36"/>
      <c r="BS2478" s="36"/>
      <c r="BT2478" s="36"/>
      <c r="BU2478" s="36"/>
      <c r="BV2478" s="36"/>
      <c r="BW2478" s="36"/>
      <c r="BX2478" s="36"/>
      <c r="BY2478" s="36"/>
      <c r="BZ2478" s="36"/>
      <c r="CA2478" s="36"/>
      <c r="CB2478" s="36"/>
      <c r="CC2478" s="36"/>
      <c r="CD2478" s="36"/>
      <c r="CE2478" s="36"/>
      <c r="CF2478" s="36"/>
      <c r="CG2478" s="36"/>
      <c r="CH2478" s="36"/>
      <c r="CI2478" s="36"/>
      <c r="CJ2478" s="36"/>
      <c r="CK2478" s="36"/>
      <c r="CL2478" s="36"/>
      <c r="CM2478" s="36"/>
      <c r="CN2478" s="36"/>
      <c r="CO2478" s="36"/>
      <c r="CP2478" s="36"/>
      <c r="CQ2478" s="36"/>
      <c r="CR2478" s="36"/>
      <c r="CS2478" s="36"/>
      <c r="CT2478" s="36"/>
      <c r="CU2478" s="36"/>
      <c r="CV2478" s="36"/>
      <c r="CW2478" s="36"/>
      <c r="CX2478" s="36"/>
      <c r="CY2478" s="36"/>
      <c r="CZ2478" s="36"/>
      <c r="DA2478" s="36"/>
      <c r="DB2478" s="36"/>
      <c r="DC2478" s="36"/>
      <c r="DD2478" s="36"/>
      <c r="DE2478" s="36"/>
      <c r="DF2478" s="36"/>
      <c r="DG2478" s="36"/>
      <c r="DH2478" s="36"/>
      <c r="DI2478" s="36"/>
      <c r="DJ2478" s="36"/>
      <c r="DK2478" s="36"/>
      <c r="DL2478" s="36"/>
      <c r="DM2478" s="36"/>
      <c r="DN2478" s="36"/>
      <c r="DO2478" s="36"/>
      <c r="DP2478" s="36"/>
      <c r="DQ2478" s="36"/>
      <c r="DR2478" s="36"/>
      <c r="DS2478" s="36"/>
      <c r="DT2478" s="36"/>
      <c r="DU2478" s="36"/>
      <c r="DV2478" s="36"/>
      <c r="DW2478" s="36"/>
      <c r="DX2478" s="36"/>
      <c r="DY2478" s="36"/>
      <c r="DZ2478" s="36"/>
      <c r="EA2478" s="36"/>
      <c r="EB2478" s="36"/>
      <c r="EC2478" s="36"/>
      <c r="ED2478" s="36"/>
      <c r="EE2478" s="36"/>
      <c r="EF2478" s="36"/>
      <c r="EG2478" s="36"/>
      <c r="EH2478" s="36"/>
      <c r="EI2478" s="36"/>
      <c r="EJ2478" s="36"/>
      <c r="EK2478" s="36"/>
      <c r="EL2478" s="36"/>
      <c r="EM2478" s="36"/>
      <c r="EN2478" s="36"/>
      <c r="EO2478" s="36"/>
      <c r="EP2478" s="36"/>
      <c r="EQ2478" s="36"/>
      <c r="ER2478" s="36"/>
      <c r="ES2478" s="36"/>
      <c r="ET2478" s="36"/>
      <c r="EU2478" s="36"/>
      <c r="EV2478" s="36"/>
      <c r="EW2478" s="36"/>
      <c r="EX2478" s="36"/>
      <c r="EY2478" s="36"/>
      <c r="EZ2478" s="36"/>
      <c r="FA2478" s="36"/>
      <c r="FB2478" s="36"/>
      <c r="FC2478" s="36"/>
      <c r="FD2478" s="36"/>
      <c r="FE2478" s="36"/>
      <c r="FF2478" s="36"/>
      <c r="FG2478" s="36"/>
      <c r="FH2478" s="36"/>
      <c r="FI2478" s="36"/>
      <c r="FJ2478" s="36"/>
      <c r="FK2478" s="36"/>
      <c r="FL2478" s="36"/>
      <c r="FM2478" s="36"/>
      <c r="FN2478" s="36"/>
      <c r="FO2478" s="36"/>
      <c r="FP2478" s="36"/>
      <c r="FQ2478" s="36"/>
      <c r="FR2478" s="36"/>
      <c r="FS2478" s="36"/>
      <c r="FT2478" s="36"/>
      <c r="FU2478" s="36"/>
      <c r="FV2478" s="36"/>
      <c r="FW2478" s="36"/>
      <c r="FX2478" s="36"/>
      <c r="FY2478" s="36"/>
      <c r="FZ2478" s="36"/>
      <c r="GA2478" s="36"/>
      <c r="GB2478" s="36"/>
      <c r="GC2478" s="36"/>
      <c r="GD2478" s="36"/>
      <c r="GE2478" s="36"/>
      <c r="GF2478" s="36"/>
      <c r="GG2478" s="36"/>
      <c r="GH2478" s="36"/>
      <c r="GI2478" s="36"/>
      <c r="GJ2478" s="36"/>
      <c r="GK2478" s="36"/>
      <c r="GL2478" s="36"/>
      <c r="GM2478" s="36"/>
      <c r="GN2478" s="36"/>
      <c r="GO2478" s="36"/>
      <c r="GP2478" s="36"/>
      <c r="GQ2478" s="36"/>
      <c r="GR2478" s="36"/>
      <c r="GS2478" s="36"/>
      <c r="GT2478" s="36"/>
      <c r="GU2478" s="36"/>
      <c r="GV2478" s="36"/>
      <c r="GW2478" s="36"/>
      <c r="GX2478" s="36"/>
      <c r="GY2478" s="36"/>
      <c r="GZ2478" s="36"/>
      <c r="HA2478" s="36"/>
      <c r="HB2478" s="36"/>
      <c r="HC2478" s="36"/>
      <c r="HD2478" s="36"/>
      <c r="HE2478" s="36"/>
      <c r="HF2478" s="36"/>
      <c r="HG2478" s="36"/>
      <c r="HH2478" s="36"/>
      <c r="HI2478" s="36"/>
      <c r="HJ2478" s="36"/>
      <c r="HK2478" s="36"/>
      <c r="HL2478" s="36"/>
      <c r="HM2478" s="36"/>
      <c r="HN2478" s="36"/>
      <c r="HO2478" s="36"/>
      <c r="HP2478" s="36"/>
      <c r="HQ2478" s="36"/>
      <c r="HR2478" s="36"/>
      <c r="HS2478" s="36"/>
      <c r="HT2478" s="36"/>
      <c r="HU2478" s="36"/>
      <c r="HV2478" s="36"/>
      <c r="HW2478" s="36"/>
      <c r="HX2478" s="36"/>
      <c r="HY2478" s="36"/>
      <c r="HZ2478" s="36"/>
      <c r="IA2478" s="36"/>
      <c r="IB2478" s="36"/>
      <c r="IC2478" s="36"/>
      <c r="ID2478" s="36"/>
      <c r="IE2478" s="36"/>
      <c r="IF2478" s="36"/>
      <c r="IG2478" s="36"/>
      <c r="IH2478" s="36"/>
      <c r="II2478" s="36"/>
      <c r="IJ2478" s="36"/>
      <c r="IK2478" s="36"/>
      <c r="IL2478" s="36"/>
      <c r="IM2478" s="36"/>
      <c r="IN2478" s="36"/>
      <c r="IO2478" s="36"/>
      <c r="IP2478" s="36"/>
      <c r="IQ2478" s="36"/>
      <c r="IR2478" s="36"/>
      <c r="IS2478" s="36"/>
      <c r="IT2478" s="36"/>
      <c r="IU2478" s="36"/>
      <c r="IV2478" s="36"/>
      <c r="IW2478" s="36"/>
      <c r="IX2478" s="36"/>
      <c r="IY2478" s="36"/>
      <c r="IZ2478" s="36"/>
      <c r="JA2478" s="36"/>
      <c r="JB2478" s="36"/>
      <c r="JC2478" s="36"/>
      <c r="JD2478" s="36"/>
      <c r="JE2478" s="36"/>
      <c r="JF2478" s="36"/>
      <c r="JG2478" s="36"/>
      <c r="JH2478" s="36"/>
      <c r="JI2478" s="36"/>
      <c r="JJ2478" s="36"/>
      <c r="JK2478" s="36"/>
      <c r="JL2478" s="36"/>
      <c r="JM2478" s="36"/>
      <c r="JN2478" s="36"/>
      <c r="JO2478" s="36"/>
      <c r="JP2478" s="36"/>
      <c r="JQ2478" s="36"/>
      <c r="JR2478" s="36"/>
      <c r="JS2478" s="36"/>
      <c r="JT2478" s="36"/>
      <c r="JU2478" s="36"/>
      <c r="JV2478" s="36"/>
      <c r="JW2478" s="36"/>
      <c r="JX2478" s="36"/>
      <c r="JY2478" s="36"/>
      <c r="JZ2478" s="36"/>
      <c r="KA2478" s="36"/>
      <c r="KB2478" s="36"/>
      <c r="KC2478" s="36"/>
      <c r="KD2478" s="36"/>
      <c r="KE2478" s="36"/>
      <c r="KF2478" s="36"/>
      <c r="KG2478" s="36"/>
      <c r="KH2478" s="36"/>
      <c r="KI2478" s="36"/>
      <c r="KJ2478" s="36"/>
      <c r="KK2478" s="36"/>
      <c r="KL2478" s="36"/>
      <c r="KM2478" s="36"/>
      <c r="KN2478" s="36"/>
      <c r="KO2478" s="36"/>
      <c r="KP2478" s="36"/>
      <c r="KQ2478" s="36"/>
      <c r="KR2478" s="36"/>
      <c r="KS2478" s="36"/>
      <c r="KT2478" s="36"/>
      <c r="KU2478" s="36"/>
      <c r="KV2478" s="36"/>
      <c r="KW2478" s="36"/>
      <c r="KX2478" s="36"/>
      <c r="KY2478" s="36"/>
      <c r="KZ2478" s="36"/>
      <c r="LA2478" s="36"/>
      <c r="LB2478" s="36"/>
      <c r="LC2478" s="36"/>
      <c r="LD2478" s="36"/>
      <c r="LE2478" s="36"/>
      <c r="LF2478" s="36"/>
      <c r="LG2478" s="36"/>
      <c r="LH2478" s="36"/>
      <c r="LI2478" s="36"/>
      <c r="LJ2478" s="36"/>
      <c r="LK2478" s="36"/>
      <c r="LL2478" s="36"/>
      <c r="LM2478" s="36"/>
      <c r="LN2478" s="36"/>
      <c r="LO2478" s="36"/>
      <c r="LP2478" s="36"/>
      <c r="LQ2478" s="36"/>
      <c r="LR2478" s="36"/>
      <c r="LS2478" s="36"/>
      <c r="LT2478" s="36"/>
      <c r="LU2478" s="36"/>
      <c r="LV2478" s="36"/>
      <c r="LW2478" s="36"/>
      <c r="LX2478" s="36"/>
      <c r="LY2478" s="36"/>
      <c r="LZ2478" s="36"/>
      <c r="MA2478" s="36"/>
      <c r="MB2478" s="36"/>
      <c r="MC2478" s="36"/>
      <c r="MD2478" s="36"/>
      <c r="ME2478" s="36"/>
      <c r="MF2478" s="36"/>
      <c r="MG2478" s="36"/>
      <c r="MH2478" s="36"/>
      <c r="MI2478" s="36"/>
      <c r="MJ2478" s="36"/>
      <c r="MK2478" s="36"/>
      <c r="ML2478" s="36"/>
      <c r="MM2478" s="36"/>
      <c r="MN2478" s="36"/>
      <c r="MO2478" s="36"/>
      <c r="MP2478" s="36"/>
      <c r="MQ2478" s="36"/>
      <c r="MR2478" s="36"/>
      <c r="MS2478" s="36"/>
      <c r="MT2478" s="36"/>
      <c r="MU2478" s="36"/>
      <c r="MV2478" s="36"/>
      <c r="MW2478" s="36"/>
      <c r="MX2478" s="36"/>
      <c r="MY2478" s="36"/>
      <c r="MZ2478" s="36"/>
      <c r="NA2478" s="36"/>
      <c r="NB2478" s="36"/>
      <c r="NC2478" s="36"/>
      <c r="ND2478" s="36"/>
      <c r="NE2478" s="36"/>
      <c r="NF2478" s="36"/>
      <c r="NG2478" s="36"/>
      <c r="NH2478" s="36"/>
      <c r="NI2478" s="36"/>
      <c r="NJ2478" s="36"/>
      <c r="NK2478" s="36"/>
      <c r="NL2478" s="36"/>
      <c r="NM2478" s="36"/>
      <c r="NN2478" s="36"/>
      <c r="NO2478" s="36"/>
      <c r="NP2478" s="36"/>
      <c r="NQ2478" s="36"/>
      <c r="NR2478" s="36"/>
      <c r="NS2478" s="36"/>
      <c r="NT2478" s="36"/>
      <c r="NU2478" s="36"/>
      <c r="NV2478" s="36"/>
      <c r="NW2478" s="36"/>
      <c r="NX2478" s="36"/>
      <c r="NY2478" s="36"/>
      <c r="NZ2478" s="36"/>
      <c r="OA2478" s="36"/>
      <c r="OB2478" s="36"/>
      <c r="OC2478" s="36"/>
      <c r="OD2478" s="36"/>
      <c r="OE2478" s="36"/>
      <c r="OF2478" s="36"/>
      <c r="OG2478" s="36"/>
      <c r="OH2478" s="36"/>
      <c r="OI2478" s="36"/>
      <c r="OJ2478" s="36"/>
      <c r="OK2478" s="36"/>
      <c r="OL2478" s="36"/>
      <c r="OM2478" s="36"/>
      <c r="ON2478" s="36"/>
      <c r="OO2478" s="36"/>
      <c r="OP2478" s="36"/>
      <c r="OQ2478" s="36"/>
      <c r="OR2478" s="36"/>
      <c r="OS2478" s="36"/>
      <c r="OT2478" s="36"/>
      <c r="OU2478" s="36"/>
      <c r="OV2478" s="36"/>
      <c r="OW2478" s="36"/>
      <c r="OX2478" s="36"/>
      <c r="OY2478" s="36"/>
      <c r="OZ2478" s="36"/>
      <c r="PA2478" s="36"/>
      <c r="PB2478" s="36"/>
      <c r="PC2478" s="36"/>
      <c r="PD2478" s="36"/>
      <c r="PE2478" s="36"/>
      <c r="PF2478" s="36"/>
      <c r="PG2478" s="36"/>
      <c r="PH2478" s="36"/>
      <c r="PI2478" s="36"/>
      <c r="PJ2478" s="36"/>
      <c r="PK2478" s="36"/>
      <c r="PL2478" s="36"/>
      <c r="PM2478" s="36"/>
      <c r="PN2478" s="36"/>
      <c r="PO2478" s="36"/>
      <c r="PP2478" s="36"/>
      <c r="PQ2478" s="36"/>
      <c r="PR2478" s="36"/>
      <c r="PS2478" s="36"/>
      <c r="PT2478" s="36"/>
      <c r="PU2478" s="36"/>
      <c r="PV2478" s="36"/>
      <c r="PW2478" s="36"/>
      <c r="PX2478" s="36"/>
      <c r="PY2478" s="36"/>
      <c r="PZ2478" s="36"/>
      <c r="QA2478" s="36"/>
      <c r="QB2478" s="36"/>
      <c r="QC2478" s="36"/>
      <c r="QD2478" s="36"/>
      <c r="QE2478" s="36"/>
      <c r="QF2478" s="36"/>
      <c r="QG2478" s="36"/>
      <c r="QH2478" s="36"/>
      <c r="QI2478" s="36"/>
      <c r="QJ2478" s="36"/>
      <c r="QK2478" s="36"/>
      <c r="QL2478" s="36"/>
      <c r="QM2478" s="36"/>
      <c r="QN2478" s="36"/>
      <c r="QO2478" s="36"/>
      <c r="QP2478" s="36"/>
      <c r="QQ2478" s="36"/>
      <c r="QR2478" s="36"/>
      <c r="QS2478" s="36"/>
      <c r="QT2478" s="36"/>
      <c r="QU2478" s="36"/>
      <c r="QV2478" s="36"/>
      <c r="QW2478" s="36"/>
      <c r="QX2478" s="36"/>
      <c r="QY2478" s="36"/>
      <c r="QZ2478" s="36"/>
      <c r="RA2478" s="36"/>
      <c r="RB2478" s="36"/>
      <c r="RC2478" s="36"/>
      <c r="RD2478" s="36"/>
      <c r="RE2478" s="36"/>
      <c r="RF2478" s="36"/>
      <c r="RG2478" s="36"/>
      <c r="RH2478" s="36"/>
      <c r="RI2478" s="36"/>
      <c r="RJ2478" s="36"/>
      <c r="RK2478" s="36"/>
      <c r="RL2478" s="36"/>
      <c r="RM2478" s="36"/>
      <c r="RN2478" s="36"/>
      <c r="RO2478" s="36"/>
      <c r="RP2478" s="36"/>
      <c r="RQ2478" s="36"/>
      <c r="RR2478" s="36"/>
      <c r="RS2478" s="36"/>
      <c r="RT2478" s="36"/>
      <c r="RU2478" s="36"/>
      <c r="RV2478" s="36"/>
      <c r="RW2478" s="36"/>
      <c r="RX2478" s="36"/>
      <c r="RY2478" s="36"/>
      <c r="RZ2478" s="36"/>
      <c r="SA2478" s="36"/>
      <c r="SB2478" s="36"/>
      <c r="SC2478" s="36"/>
      <c r="SD2478" s="36"/>
      <c r="SE2478" s="36"/>
      <c r="SF2478" s="36"/>
      <c r="SG2478" s="36"/>
      <c r="SH2478" s="36"/>
      <c r="SI2478" s="36"/>
      <c r="SJ2478" s="36"/>
      <c r="SK2478" s="36"/>
      <c r="SL2478" s="36"/>
      <c r="SM2478" s="36"/>
      <c r="SN2478" s="36"/>
      <c r="SO2478" s="36"/>
      <c r="SP2478" s="36"/>
      <c r="SQ2478" s="36"/>
      <c r="SR2478" s="36"/>
      <c r="SS2478" s="36"/>
      <c r="ST2478" s="36"/>
      <c r="SU2478" s="36"/>
      <c r="SV2478" s="36"/>
      <c r="SW2478" s="36"/>
      <c r="SX2478" s="36"/>
      <c r="SY2478" s="36"/>
      <c r="SZ2478" s="36"/>
      <c r="TA2478" s="36"/>
      <c r="TB2478" s="36"/>
      <c r="TC2478" s="36"/>
      <c r="TD2478" s="36"/>
      <c r="TE2478" s="36"/>
      <c r="TF2478" s="36"/>
      <c r="TG2478" s="36"/>
      <c r="TH2478" s="36"/>
      <c r="TI2478" s="36"/>
      <c r="TJ2478" s="36"/>
      <c r="TK2478" s="36"/>
      <c r="TL2478" s="36"/>
      <c r="TM2478" s="36"/>
      <c r="TN2478" s="36"/>
      <c r="TO2478" s="36"/>
      <c r="TP2478" s="36"/>
      <c r="TQ2478" s="36"/>
      <c r="TR2478" s="36"/>
      <c r="TS2478" s="36"/>
      <c r="TT2478" s="36"/>
      <c r="TU2478" s="36"/>
      <c r="TV2478" s="36"/>
      <c r="TW2478" s="36"/>
      <c r="TX2478" s="36"/>
      <c r="TY2478" s="36"/>
      <c r="TZ2478" s="36"/>
      <c r="UA2478" s="36"/>
      <c r="UB2478" s="36"/>
      <c r="UC2478" s="36"/>
      <c r="UD2478" s="36"/>
      <c r="UE2478" s="36"/>
      <c r="UF2478" s="36"/>
      <c r="UG2478" s="36"/>
      <c r="UH2478" s="36"/>
      <c r="UI2478" s="36"/>
      <c r="UJ2478" s="36"/>
      <c r="UK2478" s="36"/>
      <c r="UL2478" s="36"/>
      <c r="UM2478" s="36"/>
      <c r="UN2478" s="36"/>
      <c r="UO2478" s="36"/>
      <c r="UP2478" s="36"/>
      <c r="UQ2478" s="36"/>
      <c r="UR2478" s="36"/>
      <c r="US2478" s="36"/>
      <c r="UT2478" s="36"/>
      <c r="UU2478" s="36"/>
      <c r="UV2478" s="36"/>
      <c r="UW2478" s="36"/>
      <c r="UX2478" s="36"/>
      <c r="UY2478" s="36"/>
      <c r="UZ2478" s="36"/>
      <c r="VA2478" s="36"/>
      <c r="VB2478" s="36"/>
      <c r="VC2478" s="36"/>
      <c r="VD2478" s="36"/>
      <c r="VE2478" s="36"/>
      <c r="VF2478" s="36"/>
      <c r="VG2478" s="36"/>
      <c r="VH2478" s="36"/>
      <c r="VI2478" s="36"/>
      <c r="VJ2478" s="36"/>
      <c r="VK2478" s="36"/>
      <c r="VL2478" s="36"/>
      <c r="VM2478" s="36"/>
      <c r="VN2478" s="36"/>
      <c r="VO2478" s="36"/>
      <c r="VP2478" s="36"/>
      <c r="VQ2478" s="36"/>
      <c r="VR2478" s="36"/>
      <c r="VS2478" s="36"/>
      <c r="VT2478" s="36"/>
      <c r="VU2478" s="36"/>
      <c r="VV2478" s="36"/>
      <c r="VW2478" s="36"/>
      <c r="VX2478" s="36"/>
      <c r="VY2478" s="36"/>
      <c r="VZ2478" s="36"/>
      <c r="WA2478" s="36"/>
      <c r="WB2478" s="36"/>
      <c r="WC2478" s="36"/>
      <c r="WD2478" s="36"/>
      <c r="WE2478" s="36"/>
      <c r="WF2478" s="36"/>
      <c r="WG2478" s="36"/>
      <c r="WH2478" s="36"/>
      <c r="WI2478" s="36"/>
      <c r="WJ2478" s="36"/>
      <c r="WK2478" s="36"/>
      <c r="WL2478" s="36"/>
      <c r="WM2478" s="36"/>
      <c r="WN2478" s="36"/>
      <c r="WO2478" s="36"/>
      <c r="WP2478" s="36"/>
      <c r="WQ2478" s="36"/>
      <c r="WR2478" s="36"/>
      <c r="WS2478" s="36"/>
      <c r="WT2478" s="36"/>
      <c r="WU2478" s="36"/>
      <c r="WV2478" s="36"/>
      <c r="WW2478" s="36"/>
      <c r="WX2478" s="36"/>
      <c r="WY2478" s="36"/>
      <c r="WZ2478" s="36"/>
      <c r="XA2478" s="36"/>
      <c r="XB2478" s="36"/>
      <c r="XC2478" s="36"/>
      <c r="XD2478" s="36"/>
      <c r="XE2478" s="36"/>
      <c r="XF2478" s="36"/>
      <c r="XG2478" s="36"/>
      <c r="XH2478" s="36"/>
      <c r="XI2478" s="36"/>
      <c r="XJ2478" s="36"/>
      <c r="XK2478" s="36"/>
      <c r="XL2478" s="36"/>
      <c r="XM2478" s="36"/>
      <c r="XN2478" s="36"/>
      <c r="XO2478" s="36"/>
      <c r="XP2478" s="36"/>
      <c r="XQ2478" s="36"/>
      <c r="XR2478" s="36"/>
      <c r="XS2478" s="36"/>
      <c r="XT2478" s="36"/>
      <c r="XU2478" s="36"/>
      <c r="XV2478" s="36"/>
      <c r="XW2478" s="36"/>
      <c r="XX2478" s="36"/>
      <c r="XY2478" s="36"/>
      <c r="XZ2478" s="36"/>
      <c r="YA2478" s="36"/>
      <c r="YB2478" s="36"/>
      <c r="YC2478" s="36"/>
      <c r="YD2478" s="36"/>
      <c r="YE2478" s="36"/>
      <c r="YF2478" s="36"/>
      <c r="YG2478" s="36"/>
      <c r="YH2478" s="36"/>
      <c r="YI2478" s="36"/>
      <c r="YJ2478" s="36"/>
      <c r="YK2478" s="36"/>
      <c r="YL2478" s="36"/>
      <c r="YM2478" s="36"/>
      <c r="YN2478" s="36"/>
      <c r="YO2478" s="36"/>
      <c r="YP2478" s="36"/>
      <c r="YQ2478" s="36"/>
      <c r="YR2478" s="36"/>
      <c r="YS2478" s="36"/>
      <c r="YT2478" s="36"/>
      <c r="YU2478" s="36"/>
      <c r="YV2478" s="36"/>
      <c r="YW2478" s="36"/>
      <c r="YX2478" s="36"/>
      <c r="YY2478" s="36"/>
      <c r="YZ2478" s="36"/>
      <c r="ZA2478" s="36"/>
      <c r="ZB2478" s="36"/>
      <c r="ZC2478" s="36"/>
      <c r="ZD2478" s="36"/>
      <c r="ZE2478" s="36"/>
      <c r="ZF2478" s="36"/>
      <c r="ZG2478" s="36"/>
      <c r="ZH2478" s="36"/>
      <c r="ZI2478" s="36"/>
      <c r="ZJ2478" s="36"/>
      <c r="ZK2478" s="36"/>
      <c r="ZL2478" s="36"/>
      <c r="ZM2478" s="36"/>
      <c r="ZN2478" s="36"/>
      <c r="ZO2478" s="36"/>
      <c r="ZP2478" s="36"/>
      <c r="ZQ2478" s="36"/>
      <c r="ZR2478" s="36"/>
      <c r="ZS2478" s="36"/>
      <c r="ZT2478" s="36"/>
      <c r="ZU2478" s="36"/>
      <c r="ZV2478" s="36"/>
      <c r="ZW2478" s="36"/>
      <c r="ZX2478" s="36"/>
      <c r="ZY2478" s="36"/>
      <c r="ZZ2478" s="36"/>
      <c r="AAA2478" s="36"/>
      <c r="AAB2478" s="36"/>
      <c r="AAC2478" s="36"/>
      <c r="AAD2478" s="36"/>
      <c r="AAE2478" s="36"/>
      <c r="AAF2478" s="36"/>
      <c r="AAG2478" s="36"/>
      <c r="AAH2478" s="36"/>
      <c r="AAI2478" s="36"/>
      <c r="AAJ2478" s="36"/>
      <c r="AAK2478" s="36"/>
      <c r="AAL2478" s="36"/>
      <c r="AAM2478" s="36"/>
      <c r="AAN2478" s="36"/>
      <c r="AAO2478" s="36"/>
      <c r="AAP2478" s="36"/>
      <c r="AAQ2478" s="36"/>
      <c r="AAR2478" s="36"/>
      <c r="AAS2478" s="36"/>
      <c r="AAT2478" s="36"/>
      <c r="AAU2478" s="36"/>
      <c r="AAV2478" s="36"/>
      <c r="AAW2478" s="36"/>
      <c r="AAX2478" s="36"/>
      <c r="AAY2478" s="36"/>
      <c r="AAZ2478" s="36"/>
      <c r="ABA2478" s="36"/>
      <c r="ABB2478" s="36"/>
      <c r="ABC2478" s="36"/>
      <c r="ABD2478" s="36"/>
      <c r="ABE2478" s="36"/>
      <c r="ABF2478" s="36"/>
      <c r="ABG2478" s="36"/>
      <c r="ABH2478" s="36"/>
      <c r="ABI2478" s="36"/>
      <c r="ABJ2478" s="36"/>
      <c r="ABK2478" s="36"/>
      <c r="ABL2478" s="36"/>
      <c r="ABM2478" s="36"/>
      <c r="ABN2478" s="36"/>
      <c r="ABO2478" s="36"/>
      <c r="ABP2478" s="36"/>
      <c r="ABQ2478" s="36"/>
      <c r="ABR2478" s="36"/>
      <c r="ABS2478" s="36"/>
      <c r="ABT2478" s="36"/>
      <c r="ABU2478" s="36"/>
      <c r="ABV2478" s="36"/>
      <c r="ABW2478" s="36"/>
      <c r="ABX2478" s="36"/>
      <c r="ABY2478" s="36"/>
      <c r="ABZ2478" s="36"/>
      <c r="ACA2478" s="36"/>
      <c r="ACB2478" s="36"/>
      <c r="ACC2478" s="36"/>
      <c r="ACD2478" s="36"/>
      <c r="ACE2478" s="36"/>
      <c r="ACF2478" s="36"/>
      <c r="ACG2478" s="36"/>
      <c r="ACH2478" s="36"/>
      <c r="ACI2478" s="36"/>
      <c r="ACJ2478" s="36"/>
      <c r="ACK2478" s="36"/>
      <c r="ACL2478" s="36"/>
      <c r="ACM2478" s="36"/>
      <c r="ACN2478" s="36"/>
      <c r="ACO2478" s="36"/>
      <c r="ACP2478" s="36"/>
      <c r="ACQ2478" s="36"/>
      <c r="ACR2478" s="36"/>
      <c r="ACS2478" s="36"/>
      <c r="ACT2478" s="36"/>
      <c r="ACU2478" s="36"/>
      <c r="ACV2478" s="36"/>
      <c r="ACW2478" s="36"/>
      <c r="ACX2478" s="36"/>
      <c r="ACY2478" s="36"/>
      <c r="ACZ2478" s="36"/>
      <c r="ADA2478" s="36"/>
      <c r="ADB2478" s="36"/>
      <c r="ADC2478" s="36"/>
      <c r="ADD2478" s="36"/>
      <c r="ADE2478" s="36"/>
      <c r="ADF2478" s="36"/>
      <c r="ADG2478" s="36"/>
      <c r="ADH2478" s="36"/>
      <c r="ADI2478" s="36"/>
      <c r="ADJ2478" s="36"/>
      <c r="ADK2478" s="36"/>
      <c r="ADL2478" s="36"/>
      <c r="ADM2478" s="36"/>
      <c r="ADN2478" s="36"/>
      <c r="ADO2478" s="36"/>
      <c r="ADP2478" s="36"/>
      <c r="ADQ2478" s="36"/>
      <c r="ADR2478" s="36"/>
      <c r="ADS2478" s="36"/>
      <c r="ADT2478" s="36"/>
      <c r="ADU2478" s="36"/>
      <c r="ADV2478" s="36"/>
      <c r="ADW2478" s="36"/>
      <c r="ADX2478" s="36"/>
      <c r="ADY2478" s="36"/>
      <c r="ADZ2478" s="36"/>
      <c r="AEA2478" s="36"/>
      <c r="AEB2478" s="36"/>
      <c r="AEC2478" s="36"/>
      <c r="AED2478" s="36"/>
      <c r="AEE2478" s="36"/>
      <c r="AEF2478" s="36"/>
      <c r="AEG2478" s="36"/>
      <c r="AEH2478" s="36"/>
      <c r="AEI2478" s="36"/>
      <c r="AEJ2478" s="36"/>
      <c r="AEK2478" s="36"/>
      <c r="AEL2478" s="36"/>
      <c r="AEM2478" s="36"/>
      <c r="AEN2478" s="36"/>
      <c r="AEO2478" s="36"/>
      <c r="AEP2478" s="36"/>
      <c r="AEQ2478" s="36"/>
      <c r="AER2478" s="36"/>
      <c r="AES2478" s="36"/>
      <c r="AET2478" s="36"/>
      <c r="AEU2478" s="36"/>
      <c r="AEV2478" s="36"/>
      <c r="AEW2478" s="36"/>
      <c r="AEX2478" s="36"/>
      <c r="AEY2478" s="36"/>
      <c r="AEZ2478" s="36"/>
      <c r="AFA2478" s="36"/>
      <c r="AFB2478" s="36"/>
      <c r="AFC2478" s="36"/>
      <c r="AFD2478" s="36"/>
      <c r="AFE2478" s="36"/>
      <c r="AFF2478" s="36"/>
      <c r="AFG2478" s="36"/>
      <c r="AFH2478" s="36"/>
      <c r="AFI2478" s="36"/>
      <c r="AFJ2478" s="36"/>
      <c r="AFK2478" s="36"/>
      <c r="AFL2478" s="36"/>
      <c r="AFM2478" s="36"/>
      <c r="AFN2478" s="36"/>
      <c r="AFO2478" s="36"/>
      <c r="AFP2478" s="36"/>
      <c r="AFQ2478" s="36"/>
      <c r="AFR2478" s="36"/>
      <c r="AFS2478" s="36"/>
      <c r="AFT2478" s="36"/>
      <c r="AFU2478" s="36"/>
      <c r="AFV2478" s="36"/>
      <c r="AFW2478" s="36"/>
      <c r="AFX2478" s="36"/>
      <c r="AFY2478" s="36"/>
      <c r="AFZ2478" s="36"/>
      <c r="AGA2478" s="36"/>
      <c r="AGB2478" s="36"/>
      <c r="AGC2478" s="36"/>
      <c r="AGD2478" s="36"/>
      <c r="AGE2478" s="36"/>
      <c r="AGF2478" s="36"/>
      <c r="AGG2478" s="36"/>
      <c r="AGH2478" s="36"/>
      <c r="AGI2478" s="36"/>
      <c r="AGJ2478" s="36"/>
      <c r="AGK2478" s="36"/>
      <c r="AGL2478" s="36"/>
      <c r="AGM2478" s="36"/>
      <c r="AGN2478" s="36"/>
      <c r="AGO2478" s="36"/>
      <c r="AGP2478" s="36"/>
      <c r="AGQ2478" s="36"/>
      <c r="AGR2478" s="36"/>
      <c r="AGS2478" s="36"/>
      <c r="AGT2478" s="36"/>
      <c r="AGU2478" s="36"/>
      <c r="AGV2478" s="36"/>
      <c r="AGW2478" s="36"/>
      <c r="AGX2478" s="36"/>
      <c r="AGY2478" s="36"/>
      <c r="AGZ2478" s="36"/>
      <c r="AHA2478" s="36"/>
      <c r="AHB2478" s="36"/>
      <c r="AHC2478" s="36"/>
      <c r="AHD2478" s="36"/>
      <c r="AHE2478" s="36"/>
      <c r="AHF2478" s="36"/>
      <c r="AHG2478" s="36"/>
      <c r="AHH2478" s="36"/>
      <c r="AHI2478" s="36"/>
      <c r="AHJ2478" s="36"/>
      <c r="AHK2478" s="36"/>
      <c r="AHL2478" s="36"/>
      <c r="AHM2478" s="36"/>
      <c r="AHN2478" s="36"/>
      <c r="AHO2478" s="36"/>
      <c r="AHP2478" s="36"/>
      <c r="AHQ2478" s="36"/>
      <c r="AHR2478" s="36"/>
      <c r="AHS2478" s="36"/>
      <c r="AHT2478" s="36"/>
      <c r="AHU2478" s="36"/>
      <c r="AHV2478" s="36"/>
      <c r="AHW2478" s="36"/>
      <c r="AHX2478" s="36"/>
      <c r="AHY2478" s="36"/>
      <c r="AHZ2478" s="36"/>
      <c r="AIA2478" s="36"/>
      <c r="AIB2478" s="36"/>
      <c r="AIC2478" s="36"/>
      <c r="AID2478" s="36"/>
      <c r="AIE2478" s="36"/>
      <c r="AIF2478" s="36"/>
      <c r="AIG2478" s="36"/>
      <c r="AIH2478" s="36"/>
      <c r="AII2478" s="36"/>
      <c r="AIJ2478" s="36"/>
      <c r="AIK2478" s="36"/>
      <c r="AIL2478" s="36"/>
      <c r="AIM2478" s="36"/>
      <c r="AIN2478" s="36"/>
      <c r="AIO2478" s="36"/>
      <c r="AIP2478" s="36"/>
      <c r="AIQ2478" s="36"/>
      <c r="AIR2478" s="36"/>
      <c r="AIS2478" s="36"/>
      <c r="AIT2478" s="36"/>
      <c r="AIU2478" s="36"/>
      <c r="AIV2478" s="36"/>
      <c r="AIW2478" s="36"/>
      <c r="AIX2478" s="36"/>
      <c r="AIY2478" s="36"/>
      <c r="AIZ2478" s="36"/>
      <c r="AJA2478" s="36"/>
      <c r="AJB2478" s="36"/>
      <c r="AJC2478" s="36"/>
      <c r="AJD2478" s="36"/>
      <c r="AJE2478" s="36"/>
      <c r="AJF2478" s="36"/>
      <c r="AJG2478" s="36"/>
      <c r="AJH2478" s="36"/>
      <c r="AJI2478" s="36"/>
      <c r="AJJ2478" s="36"/>
      <c r="AJK2478" s="36"/>
      <c r="AJL2478" s="36"/>
      <c r="AJM2478" s="36"/>
      <c r="AJN2478" s="36"/>
      <c r="AJO2478" s="36"/>
      <c r="AJP2478" s="36"/>
      <c r="AJQ2478" s="36"/>
      <c r="AJR2478" s="36"/>
      <c r="AJS2478" s="36"/>
      <c r="AJT2478" s="36"/>
      <c r="AJU2478" s="36"/>
      <c r="AJV2478" s="36"/>
      <c r="AJW2478" s="36"/>
      <c r="AJX2478" s="36"/>
      <c r="AJY2478" s="36"/>
      <c r="AJZ2478" s="36"/>
      <c r="AKA2478" s="36"/>
      <c r="AKB2478" s="36"/>
      <c r="AKC2478" s="36"/>
      <c r="AKD2478" s="36"/>
      <c r="AKE2478" s="36"/>
      <c r="AKF2478" s="36"/>
      <c r="AKG2478" s="36"/>
      <c r="AKH2478" s="36"/>
      <c r="AKI2478" s="36"/>
      <c r="AKJ2478" s="36"/>
      <c r="AKK2478" s="36"/>
      <c r="AKL2478" s="36"/>
      <c r="AKM2478" s="36"/>
      <c r="AKN2478" s="36"/>
      <c r="AKO2478" s="36"/>
      <c r="AKP2478" s="36"/>
      <c r="AKQ2478" s="36"/>
      <c r="AKR2478" s="36"/>
      <c r="AKS2478" s="36"/>
      <c r="AKT2478" s="36"/>
      <c r="AKU2478" s="36"/>
      <c r="AKV2478" s="36"/>
      <c r="AKW2478" s="36"/>
      <c r="AKX2478" s="36"/>
      <c r="AKY2478" s="36"/>
      <c r="AKZ2478" s="36"/>
      <c r="ALA2478" s="36"/>
      <c r="ALB2478" s="36"/>
      <c r="ALC2478" s="36"/>
      <c r="ALD2478" s="36"/>
      <c r="ALE2478" s="36"/>
      <c r="ALF2478" s="36"/>
      <c r="ALG2478" s="36"/>
      <c r="ALH2478" s="36"/>
      <c r="ALI2478" s="36"/>
      <c r="ALJ2478" s="36"/>
      <c r="ALK2478" s="36"/>
      <c r="ALL2478" s="36"/>
      <c r="ALM2478" s="36"/>
      <c r="ALN2478" s="36"/>
      <c r="ALO2478" s="36"/>
      <c r="ALP2478" s="36"/>
      <c r="ALQ2478" s="36"/>
      <c r="ALR2478" s="36"/>
      <c r="ALS2478" s="36"/>
      <c r="ALT2478" s="36"/>
      <c r="ALU2478" s="36"/>
      <c r="ALV2478" s="36"/>
      <c r="ALW2478" s="36"/>
      <c r="ALX2478" s="36"/>
      <c r="ALY2478" s="36"/>
      <c r="ALZ2478" s="36"/>
      <c r="AMA2478" s="36"/>
      <c r="AMB2478" s="36"/>
      <c r="AMC2478" s="36"/>
      <c r="AMD2478" s="36"/>
      <c r="AME2478" s="36"/>
      <c r="AMF2478" s="36"/>
      <c r="AMG2478" s="36"/>
      <c r="AMH2478" s="36"/>
      <c r="AMI2478" s="36"/>
      <c r="AMJ2478" s="36"/>
    </row>
    <row r="2479" spans="1:1024" s="12" customFormat="1" ht="15.75" x14ac:dyDescent="0.25">
      <c r="A2479" s="3"/>
      <c r="B2479" s="6"/>
      <c r="C2479" s="6"/>
      <c r="D2479" s="6"/>
      <c r="E2479" s="6"/>
      <c r="F2479" s="3"/>
      <c r="G2479" s="19"/>
      <c r="H2479" s="36"/>
      <c r="I2479" s="36"/>
      <c r="J2479" s="36"/>
      <c r="K2479" s="36"/>
      <c r="L2479" s="36"/>
      <c r="M2479" s="36"/>
      <c r="N2479" s="36"/>
      <c r="O2479" s="36"/>
      <c r="P2479" s="36"/>
      <c r="Q2479" s="36"/>
      <c r="R2479" s="36"/>
      <c r="S2479" s="36"/>
      <c r="T2479" s="36"/>
      <c r="U2479" s="36"/>
      <c r="V2479" s="36"/>
      <c r="W2479" s="36"/>
      <c r="X2479" s="36"/>
      <c r="Y2479" s="36"/>
      <c r="Z2479" s="36"/>
      <c r="AA2479" s="36"/>
      <c r="AB2479" s="36"/>
      <c r="AC2479" s="36"/>
      <c r="AD2479" s="36"/>
      <c r="AE2479" s="36"/>
      <c r="AF2479" s="36"/>
      <c r="AG2479" s="36"/>
      <c r="AH2479" s="36"/>
      <c r="AI2479" s="36"/>
      <c r="AJ2479" s="36"/>
      <c r="AK2479" s="36"/>
      <c r="AL2479" s="36"/>
      <c r="AM2479" s="36"/>
      <c r="AN2479" s="36"/>
      <c r="AO2479" s="36"/>
      <c r="AP2479" s="36"/>
      <c r="AQ2479" s="36"/>
      <c r="AR2479" s="36"/>
      <c r="AS2479" s="36"/>
      <c r="AT2479" s="36"/>
      <c r="AU2479" s="36"/>
      <c r="AV2479" s="36"/>
      <c r="AW2479" s="36"/>
      <c r="AX2479" s="36"/>
      <c r="AY2479" s="36"/>
      <c r="AZ2479" s="36"/>
      <c r="BA2479" s="36"/>
      <c r="BB2479" s="36"/>
      <c r="BC2479" s="36"/>
      <c r="BD2479" s="36"/>
      <c r="BE2479" s="36"/>
      <c r="BF2479" s="36"/>
      <c r="BG2479" s="36"/>
      <c r="BH2479" s="36"/>
      <c r="BI2479" s="36"/>
      <c r="BJ2479" s="36"/>
      <c r="BK2479" s="36"/>
      <c r="BL2479" s="36"/>
      <c r="BM2479" s="36"/>
      <c r="BN2479" s="36"/>
      <c r="BO2479" s="36"/>
      <c r="BP2479" s="36"/>
      <c r="BQ2479" s="36"/>
      <c r="BR2479" s="36"/>
      <c r="BS2479" s="36"/>
      <c r="BT2479" s="36"/>
      <c r="BU2479" s="36"/>
      <c r="BV2479" s="36"/>
      <c r="BW2479" s="36"/>
      <c r="BX2479" s="36"/>
      <c r="BY2479" s="36"/>
      <c r="BZ2479" s="36"/>
      <c r="CA2479" s="36"/>
      <c r="CB2479" s="36"/>
      <c r="CC2479" s="36"/>
      <c r="CD2479" s="36"/>
      <c r="CE2479" s="36"/>
      <c r="CF2479" s="36"/>
      <c r="CG2479" s="36"/>
      <c r="CH2479" s="36"/>
      <c r="CI2479" s="36"/>
      <c r="CJ2479" s="36"/>
      <c r="CK2479" s="36"/>
      <c r="CL2479" s="36"/>
      <c r="CM2479" s="36"/>
      <c r="CN2479" s="36"/>
      <c r="CO2479" s="36"/>
      <c r="CP2479" s="36"/>
      <c r="CQ2479" s="36"/>
      <c r="CR2479" s="36"/>
      <c r="CS2479" s="36"/>
      <c r="CT2479" s="36"/>
      <c r="CU2479" s="36"/>
      <c r="CV2479" s="36"/>
      <c r="CW2479" s="36"/>
      <c r="CX2479" s="36"/>
      <c r="CY2479" s="36"/>
      <c r="CZ2479" s="36"/>
      <c r="DA2479" s="36"/>
      <c r="DB2479" s="36"/>
      <c r="DC2479" s="36"/>
      <c r="DD2479" s="36"/>
      <c r="DE2479" s="36"/>
      <c r="DF2479" s="36"/>
      <c r="DG2479" s="36"/>
      <c r="DH2479" s="36"/>
      <c r="DI2479" s="36"/>
      <c r="DJ2479" s="36"/>
      <c r="DK2479" s="36"/>
      <c r="DL2479" s="36"/>
      <c r="DM2479" s="36"/>
      <c r="DN2479" s="36"/>
      <c r="DO2479" s="36"/>
      <c r="DP2479" s="36"/>
      <c r="DQ2479" s="36"/>
      <c r="DR2479" s="36"/>
      <c r="DS2479" s="36"/>
      <c r="DT2479" s="36"/>
      <c r="DU2479" s="36"/>
      <c r="DV2479" s="36"/>
      <c r="DW2479" s="36"/>
      <c r="DX2479" s="36"/>
      <c r="DY2479" s="36"/>
      <c r="DZ2479" s="36"/>
      <c r="EA2479" s="36"/>
      <c r="EB2479" s="36"/>
      <c r="EC2479" s="36"/>
      <c r="ED2479" s="36"/>
      <c r="EE2479" s="36"/>
      <c r="EF2479" s="36"/>
      <c r="EG2479" s="36"/>
      <c r="EH2479" s="36"/>
      <c r="EI2479" s="36"/>
      <c r="EJ2479" s="36"/>
      <c r="EK2479" s="36"/>
      <c r="EL2479" s="36"/>
      <c r="EM2479" s="36"/>
      <c r="EN2479" s="36"/>
      <c r="EO2479" s="36"/>
      <c r="EP2479" s="36"/>
      <c r="EQ2479" s="36"/>
      <c r="ER2479" s="36"/>
      <c r="ES2479" s="36"/>
      <c r="ET2479" s="36"/>
      <c r="EU2479" s="36"/>
      <c r="EV2479" s="36"/>
      <c r="EW2479" s="36"/>
      <c r="EX2479" s="36"/>
      <c r="EY2479" s="36"/>
      <c r="EZ2479" s="36"/>
      <c r="FA2479" s="36"/>
      <c r="FB2479" s="36"/>
      <c r="FC2479" s="36"/>
      <c r="FD2479" s="36"/>
      <c r="FE2479" s="36"/>
      <c r="FF2479" s="36"/>
      <c r="FG2479" s="36"/>
      <c r="FH2479" s="36"/>
      <c r="FI2479" s="36"/>
      <c r="FJ2479" s="36"/>
      <c r="FK2479" s="36"/>
      <c r="FL2479" s="36"/>
      <c r="FM2479" s="36"/>
      <c r="FN2479" s="36"/>
      <c r="FO2479" s="36"/>
      <c r="FP2479" s="36"/>
      <c r="FQ2479" s="36"/>
      <c r="FR2479" s="36"/>
      <c r="FS2479" s="36"/>
      <c r="FT2479" s="36"/>
      <c r="FU2479" s="36"/>
      <c r="FV2479" s="36"/>
      <c r="FW2479" s="36"/>
      <c r="FX2479" s="36"/>
      <c r="FY2479" s="36"/>
      <c r="FZ2479" s="36"/>
      <c r="GA2479" s="36"/>
      <c r="GB2479" s="36"/>
      <c r="GC2479" s="36"/>
      <c r="GD2479" s="36"/>
      <c r="GE2479" s="36"/>
      <c r="GF2479" s="36"/>
      <c r="GG2479" s="36"/>
      <c r="GH2479" s="36"/>
      <c r="GI2479" s="36"/>
      <c r="GJ2479" s="36"/>
      <c r="GK2479" s="36"/>
      <c r="GL2479" s="36"/>
      <c r="GM2479" s="36"/>
      <c r="GN2479" s="36"/>
      <c r="GO2479" s="36"/>
      <c r="GP2479" s="36"/>
      <c r="GQ2479" s="36"/>
      <c r="GR2479" s="36"/>
      <c r="GS2479" s="36"/>
      <c r="GT2479" s="36"/>
      <c r="GU2479" s="36"/>
      <c r="GV2479" s="36"/>
      <c r="GW2479" s="36"/>
      <c r="GX2479" s="36"/>
      <c r="GY2479" s="36"/>
      <c r="GZ2479" s="36"/>
      <c r="HA2479" s="36"/>
      <c r="HB2479" s="36"/>
      <c r="HC2479" s="36"/>
      <c r="HD2479" s="36"/>
      <c r="HE2479" s="36"/>
      <c r="HF2479" s="36"/>
      <c r="HG2479" s="36"/>
      <c r="HH2479" s="36"/>
      <c r="HI2479" s="36"/>
      <c r="HJ2479" s="36"/>
      <c r="HK2479" s="36"/>
      <c r="HL2479" s="36"/>
      <c r="HM2479" s="36"/>
      <c r="HN2479" s="36"/>
      <c r="HO2479" s="36"/>
      <c r="HP2479" s="36"/>
      <c r="HQ2479" s="36"/>
      <c r="HR2479" s="36"/>
      <c r="HS2479" s="36"/>
      <c r="HT2479" s="36"/>
      <c r="HU2479" s="36"/>
      <c r="HV2479" s="36"/>
      <c r="HW2479" s="36"/>
      <c r="HX2479" s="36"/>
      <c r="HY2479" s="36"/>
      <c r="HZ2479" s="36"/>
      <c r="IA2479" s="36"/>
      <c r="IB2479" s="36"/>
      <c r="IC2479" s="36"/>
      <c r="ID2479" s="36"/>
      <c r="IE2479" s="36"/>
      <c r="IF2479" s="36"/>
      <c r="IG2479" s="36"/>
      <c r="IH2479" s="36"/>
      <c r="II2479" s="36"/>
      <c r="IJ2479" s="36"/>
      <c r="IK2479" s="36"/>
      <c r="IL2479" s="36"/>
      <c r="IM2479" s="36"/>
      <c r="IN2479" s="36"/>
      <c r="IO2479" s="36"/>
      <c r="IP2479" s="36"/>
      <c r="IQ2479" s="36"/>
      <c r="IR2479" s="36"/>
      <c r="IS2479" s="36"/>
      <c r="IT2479" s="36"/>
      <c r="IU2479" s="36"/>
      <c r="IV2479" s="36"/>
      <c r="IW2479" s="36"/>
      <c r="IX2479" s="36"/>
      <c r="IY2479" s="36"/>
      <c r="IZ2479" s="36"/>
      <c r="JA2479" s="36"/>
      <c r="JB2479" s="36"/>
      <c r="JC2479" s="36"/>
      <c r="JD2479" s="36"/>
      <c r="JE2479" s="36"/>
      <c r="JF2479" s="36"/>
      <c r="JG2479" s="36"/>
      <c r="JH2479" s="36"/>
      <c r="JI2479" s="36"/>
      <c r="JJ2479" s="36"/>
      <c r="JK2479" s="36"/>
      <c r="JL2479" s="36"/>
      <c r="JM2479" s="36"/>
      <c r="JN2479" s="36"/>
      <c r="JO2479" s="36"/>
      <c r="JP2479" s="36"/>
      <c r="JQ2479" s="36"/>
      <c r="JR2479" s="36"/>
      <c r="JS2479" s="36"/>
      <c r="JT2479" s="36"/>
      <c r="JU2479" s="36"/>
      <c r="JV2479" s="36"/>
      <c r="JW2479" s="36"/>
      <c r="JX2479" s="36"/>
      <c r="JY2479" s="36"/>
      <c r="JZ2479" s="36"/>
      <c r="KA2479" s="36"/>
      <c r="KB2479" s="36"/>
      <c r="KC2479" s="36"/>
      <c r="KD2479" s="36"/>
      <c r="KE2479" s="36"/>
      <c r="KF2479" s="36"/>
      <c r="KG2479" s="36"/>
      <c r="KH2479" s="36"/>
      <c r="KI2479" s="36"/>
      <c r="KJ2479" s="36"/>
      <c r="KK2479" s="36"/>
      <c r="KL2479" s="36"/>
      <c r="KM2479" s="36"/>
      <c r="KN2479" s="36"/>
      <c r="KO2479" s="36"/>
      <c r="KP2479" s="36"/>
      <c r="KQ2479" s="36"/>
      <c r="KR2479" s="36"/>
      <c r="KS2479" s="36"/>
      <c r="KT2479" s="36"/>
      <c r="KU2479" s="36"/>
      <c r="KV2479" s="36"/>
      <c r="KW2479" s="36"/>
      <c r="KX2479" s="36"/>
      <c r="KY2479" s="36"/>
      <c r="KZ2479" s="36"/>
      <c r="LA2479" s="36"/>
      <c r="LB2479" s="36"/>
      <c r="LC2479" s="36"/>
      <c r="LD2479" s="36"/>
      <c r="LE2479" s="36"/>
      <c r="LF2479" s="36"/>
      <c r="LG2479" s="36"/>
      <c r="LH2479" s="36"/>
      <c r="LI2479" s="36"/>
      <c r="LJ2479" s="36"/>
      <c r="LK2479" s="36"/>
      <c r="LL2479" s="36"/>
      <c r="LM2479" s="36"/>
      <c r="LN2479" s="36"/>
      <c r="LO2479" s="36"/>
      <c r="LP2479" s="36"/>
      <c r="LQ2479" s="36"/>
      <c r="LR2479" s="36"/>
      <c r="LS2479" s="36"/>
      <c r="LT2479" s="36"/>
      <c r="LU2479" s="36"/>
      <c r="LV2479" s="36"/>
      <c r="LW2479" s="36"/>
      <c r="LX2479" s="36"/>
      <c r="LY2479" s="36"/>
      <c r="LZ2479" s="36"/>
      <c r="MA2479" s="36"/>
      <c r="MB2479" s="36"/>
      <c r="MC2479" s="36"/>
      <c r="MD2479" s="36"/>
      <c r="ME2479" s="36"/>
      <c r="MF2479" s="36"/>
      <c r="MG2479" s="36"/>
      <c r="MH2479" s="36"/>
      <c r="MI2479" s="36"/>
      <c r="MJ2479" s="36"/>
      <c r="MK2479" s="36"/>
      <c r="ML2479" s="36"/>
      <c r="MM2479" s="36"/>
      <c r="MN2479" s="36"/>
      <c r="MO2479" s="36"/>
      <c r="MP2479" s="36"/>
      <c r="MQ2479" s="36"/>
      <c r="MR2479" s="36"/>
      <c r="MS2479" s="36"/>
      <c r="MT2479" s="36"/>
      <c r="MU2479" s="36"/>
      <c r="MV2479" s="36"/>
      <c r="MW2479" s="36"/>
      <c r="MX2479" s="36"/>
      <c r="MY2479" s="36"/>
      <c r="MZ2479" s="36"/>
      <c r="NA2479" s="36"/>
      <c r="NB2479" s="36"/>
      <c r="NC2479" s="36"/>
      <c r="ND2479" s="36"/>
      <c r="NE2479" s="36"/>
      <c r="NF2479" s="36"/>
      <c r="NG2479" s="36"/>
      <c r="NH2479" s="36"/>
      <c r="NI2479" s="36"/>
      <c r="NJ2479" s="36"/>
      <c r="NK2479" s="36"/>
      <c r="NL2479" s="36"/>
      <c r="NM2479" s="36"/>
      <c r="NN2479" s="36"/>
      <c r="NO2479" s="36"/>
      <c r="NP2479" s="36"/>
      <c r="NQ2479" s="36"/>
      <c r="NR2479" s="36"/>
      <c r="NS2479" s="36"/>
      <c r="NT2479" s="36"/>
      <c r="NU2479" s="36"/>
      <c r="NV2479" s="36"/>
      <c r="NW2479" s="36"/>
      <c r="NX2479" s="36"/>
      <c r="NY2479" s="36"/>
      <c r="NZ2479" s="36"/>
      <c r="OA2479" s="36"/>
      <c r="OB2479" s="36"/>
      <c r="OC2479" s="36"/>
      <c r="OD2479" s="36"/>
      <c r="OE2479" s="36"/>
      <c r="OF2479" s="36"/>
      <c r="OG2479" s="36"/>
      <c r="OH2479" s="36"/>
      <c r="OI2479" s="36"/>
      <c r="OJ2479" s="36"/>
      <c r="OK2479" s="36"/>
      <c r="OL2479" s="36"/>
      <c r="OM2479" s="36"/>
      <c r="ON2479" s="36"/>
      <c r="OO2479" s="36"/>
      <c r="OP2479" s="36"/>
      <c r="OQ2479" s="36"/>
      <c r="OR2479" s="36"/>
      <c r="OS2479" s="36"/>
      <c r="OT2479" s="36"/>
      <c r="OU2479" s="36"/>
      <c r="OV2479" s="36"/>
      <c r="OW2479" s="36"/>
      <c r="OX2479" s="36"/>
      <c r="OY2479" s="36"/>
      <c r="OZ2479" s="36"/>
      <c r="PA2479" s="36"/>
      <c r="PB2479" s="36"/>
      <c r="PC2479" s="36"/>
      <c r="PD2479" s="36"/>
      <c r="PE2479" s="36"/>
      <c r="PF2479" s="36"/>
      <c r="PG2479" s="36"/>
      <c r="PH2479" s="36"/>
      <c r="PI2479" s="36"/>
      <c r="PJ2479" s="36"/>
      <c r="PK2479" s="36"/>
      <c r="PL2479" s="36"/>
      <c r="PM2479" s="36"/>
      <c r="PN2479" s="36"/>
      <c r="PO2479" s="36"/>
      <c r="PP2479" s="36"/>
      <c r="PQ2479" s="36"/>
      <c r="PR2479" s="36"/>
      <c r="PS2479" s="36"/>
      <c r="PT2479" s="36"/>
      <c r="PU2479" s="36"/>
      <c r="PV2479" s="36"/>
      <c r="PW2479" s="36"/>
      <c r="PX2479" s="36"/>
      <c r="PY2479" s="36"/>
      <c r="PZ2479" s="36"/>
      <c r="QA2479" s="36"/>
      <c r="QB2479" s="36"/>
      <c r="QC2479" s="36"/>
      <c r="QD2479" s="36"/>
      <c r="QE2479" s="36"/>
      <c r="QF2479" s="36"/>
      <c r="QG2479" s="36"/>
      <c r="QH2479" s="36"/>
      <c r="QI2479" s="36"/>
      <c r="QJ2479" s="36"/>
      <c r="QK2479" s="36"/>
      <c r="QL2479" s="36"/>
      <c r="QM2479" s="36"/>
      <c r="QN2479" s="36"/>
      <c r="QO2479" s="36"/>
      <c r="QP2479" s="36"/>
      <c r="QQ2479" s="36"/>
      <c r="QR2479" s="36"/>
      <c r="QS2479" s="36"/>
      <c r="QT2479" s="36"/>
      <c r="QU2479" s="36"/>
      <c r="QV2479" s="36"/>
      <c r="QW2479" s="36"/>
      <c r="QX2479" s="36"/>
      <c r="QY2479" s="36"/>
      <c r="QZ2479" s="36"/>
      <c r="RA2479" s="36"/>
      <c r="RB2479" s="36"/>
      <c r="RC2479" s="36"/>
      <c r="RD2479" s="36"/>
      <c r="RE2479" s="36"/>
      <c r="RF2479" s="36"/>
      <c r="RG2479" s="36"/>
      <c r="RH2479" s="36"/>
      <c r="RI2479" s="36"/>
      <c r="RJ2479" s="36"/>
      <c r="RK2479" s="36"/>
      <c r="RL2479" s="36"/>
      <c r="RM2479" s="36"/>
      <c r="RN2479" s="36"/>
      <c r="RO2479" s="36"/>
      <c r="RP2479" s="36"/>
      <c r="RQ2479" s="36"/>
      <c r="RR2479" s="36"/>
      <c r="RS2479" s="36"/>
      <c r="RT2479" s="36"/>
      <c r="RU2479" s="36"/>
      <c r="RV2479" s="36"/>
      <c r="RW2479" s="36"/>
      <c r="RX2479" s="36"/>
      <c r="RY2479" s="36"/>
      <c r="RZ2479" s="36"/>
      <c r="SA2479" s="36"/>
      <c r="SB2479" s="36"/>
      <c r="SC2479" s="36"/>
      <c r="SD2479" s="36"/>
      <c r="SE2479" s="36"/>
      <c r="SF2479" s="36"/>
      <c r="SG2479" s="36"/>
      <c r="SH2479" s="36"/>
      <c r="SI2479" s="36"/>
      <c r="SJ2479" s="36"/>
      <c r="SK2479" s="36"/>
      <c r="SL2479" s="36"/>
      <c r="SM2479" s="36"/>
      <c r="SN2479" s="36"/>
      <c r="SO2479" s="36"/>
      <c r="SP2479" s="36"/>
      <c r="SQ2479" s="36"/>
      <c r="SR2479" s="36"/>
      <c r="SS2479" s="36"/>
      <c r="ST2479" s="36"/>
      <c r="SU2479" s="36"/>
      <c r="SV2479" s="36"/>
      <c r="SW2479" s="36"/>
      <c r="SX2479" s="36"/>
      <c r="SY2479" s="36"/>
      <c r="SZ2479" s="36"/>
      <c r="TA2479" s="36"/>
      <c r="TB2479" s="36"/>
      <c r="TC2479" s="36"/>
      <c r="TD2479" s="36"/>
      <c r="TE2479" s="36"/>
      <c r="TF2479" s="36"/>
      <c r="TG2479" s="36"/>
      <c r="TH2479" s="36"/>
      <c r="TI2479" s="36"/>
      <c r="TJ2479" s="36"/>
      <c r="TK2479" s="36"/>
      <c r="TL2479" s="36"/>
      <c r="TM2479" s="36"/>
      <c r="TN2479" s="36"/>
      <c r="TO2479" s="36"/>
      <c r="TP2479" s="36"/>
      <c r="TQ2479" s="36"/>
      <c r="TR2479" s="36"/>
      <c r="TS2479" s="36"/>
      <c r="TT2479" s="36"/>
      <c r="TU2479" s="36"/>
      <c r="TV2479" s="36"/>
      <c r="TW2479" s="36"/>
      <c r="TX2479" s="36"/>
      <c r="TY2479" s="36"/>
      <c r="TZ2479" s="36"/>
      <c r="UA2479" s="36"/>
      <c r="UB2479" s="36"/>
      <c r="UC2479" s="36"/>
      <c r="UD2479" s="36"/>
      <c r="UE2479" s="36"/>
      <c r="UF2479" s="36"/>
      <c r="UG2479" s="36"/>
      <c r="UH2479" s="36"/>
      <c r="UI2479" s="36"/>
      <c r="UJ2479" s="36"/>
      <c r="UK2479" s="36"/>
      <c r="UL2479" s="36"/>
      <c r="UM2479" s="36"/>
      <c r="UN2479" s="36"/>
      <c r="UO2479" s="36"/>
      <c r="UP2479" s="36"/>
      <c r="UQ2479" s="36"/>
      <c r="UR2479" s="36"/>
      <c r="US2479" s="36"/>
      <c r="UT2479" s="36"/>
      <c r="UU2479" s="36"/>
      <c r="UV2479" s="36"/>
      <c r="UW2479" s="36"/>
      <c r="UX2479" s="36"/>
      <c r="UY2479" s="36"/>
      <c r="UZ2479" s="36"/>
      <c r="VA2479" s="36"/>
      <c r="VB2479" s="36"/>
      <c r="VC2479" s="36"/>
      <c r="VD2479" s="36"/>
      <c r="VE2479" s="36"/>
      <c r="VF2479" s="36"/>
      <c r="VG2479" s="36"/>
      <c r="VH2479" s="36"/>
      <c r="VI2479" s="36"/>
      <c r="VJ2479" s="36"/>
      <c r="VK2479" s="36"/>
      <c r="VL2479" s="36"/>
      <c r="VM2479" s="36"/>
      <c r="VN2479" s="36"/>
      <c r="VO2479" s="36"/>
      <c r="VP2479" s="36"/>
      <c r="VQ2479" s="36"/>
      <c r="VR2479" s="36"/>
      <c r="VS2479" s="36"/>
      <c r="VT2479" s="36"/>
      <c r="VU2479" s="36"/>
      <c r="VV2479" s="36"/>
      <c r="VW2479" s="36"/>
      <c r="VX2479" s="36"/>
      <c r="VY2479" s="36"/>
      <c r="VZ2479" s="36"/>
      <c r="WA2479" s="36"/>
      <c r="WB2479" s="36"/>
      <c r="WC2479" s="36"/>
      <c r="WD2479" s="36"/>
      <c r="WE2479" s="36"/>
      <c r="WF2479" s="36"/>
      <c r="WG2479" s="36"/>
      <c r="WH2479" s="36"/>
      <c r="WI2479" s="36"/>
      <c r="WJ2479" s="36"/>
      <c r="WK2479" s="36"/>
      <c r="WL2479" s="36"/>
      <c r="WM2479" s="36"/>
      <c r="WN2479" s="36"/>
      <c r="WO2479" s="36"/>
      <c r="WP2479" s="36"/>
      <c r="WQ2479" s="36"/>
      <c r="WR2479" s="36"/>
      <c r="WS2479" s="36"/>
      <c r="WT2479" s="36"/>
      <c r="WU2479" s="36"/>
      <c r="WV2479" s="36"/>
      <c r="WW2479" s="36"/>
      <c r="WX2479" s="36"/>
      <c r="WY2479" s="36"/>
      <c r="WZ2479" s="36"/>
      <c r="XA2479" s="36"/>
      <c r="XB2479" s="36"/>
      <c r="XC2479" s="36"/>
      <c r="XD2479" s="36"/>
      <c r="XE2479" s="36"/>
      <c r="XF2479" s="36"/>
      <c r="XG2479" s="36"/>
      <c r="XH2479" s="36"/>
      <c r="XI2479" s="36"/>
      <c r="XJ2479" s="36"/>
      <c r="XK2479" s="36"/>
      <c r="XL2479" s="36"/>
      <c r="XM2479" s="36"/>
      <c r="XN2479" s="36"/>
      <c r="XO2479" s="36"/>
      <c r="XP2479" s="36"/>
      <c r="XQ2479" s="36"/>
      <c r="XR2479" s="36"/>
      <c r="XS2479" s="36"/>
      <c r="XT2479" s="36"/>
      <c r="XU2479" s="36"/>
      <c r="XV2479" s="36"/>
      <c r="XW2479" s="36"/>
      <c r="XX2479" s="36"/>
      <c r="XY2479" s="36"/>
      <c r="XZ2479" s="36"/>
      <c r="YA2479" s="36"/>
      <c r="YB2479" s="36"/>
      <c r="YC2479" s="36"/>
      <c r="YD2479" s="36"/>
      <c r="YE2479" s="36"/>
      <c r="YF2479" s="36"/>
      <c r="YG2479" s="36"/>
      <c r="YH2479" s="36"/>
      <c r="YI2479" s="36"/>
      <c r="YJ2479" s="36"/>
      <c r="YK2479" s="36"/>
      <c r="YL2479" s="36"/>
      <c r="YM2479" s="36"/>
      <c r="YN2479" s="36"/>
      <c r="YO2479" s="36"/>
      <c r="YP2479" s="36"/>
      <c r="YQ2479" s="36"/>
      <c r="YR2479" s="36"/>
      <c r="YS2479" s="36"/>
      <c r="YT2479" s="36"/>
      <c r="YU2479" s="36"/>
      <c r="YV2479" s="36"/>
      <c r="YW2479" s="36"/>
      <c r="YX2479" s="36"/>
      <c r="YY2479" s="36"/>
      <c r="YZ2479" s="36"/>
      <c r="ZA2479" s="36"/>
      <c r="ZB2479" s="36"/>
      <c r="ZC2479" s="36"/>
      <c r="ZD2479" s="36"/>
      <c r="ZE2479" s="36"/>
      <c r="ZF2479" s="36"/>
      <c r="ZG2479" s="36"/>
      <c r="ZH2479" s="36"/>
      <c r="ZI2479" s="36"/>
      <c r="ZJ2479" s="36"/>
      <c r="ZK2479" s="36"/>
      <c r="ZL2479" s="36"/>
      <c r="ZM2479" s="36"/>
      <c r="ZN2479" s="36"/>
      <c r="ZO2479" s="36"/>
      <c r="ZP2479" s="36"/>
      <c r="ZQ2479" s="36"/>
      <c r="ZR2479" s="36"/>
      <c r="ZS2479" s="36"/>
      <c r="ZT2479" s="36"/>
      <c r="ZU2479" s="36"/>
      <c r="ZV2479" s="36"/>
      <c r="ZW2479" s="36"/>
      <c r="ZX2479" s="36"/>
      <c r="ZY2479" s="36"/>
      <c r="ZZ2479" s="36"/>
      <c r="AAA2479" s="36"/>
      <c r="AAB2479" s="36"/>
      <c r="AAC2479" s="36"/>
      <c r="AAD2479" s="36"/>
      <c r="AAE2479" s="36"/>
      <c r="AAF2479" s="36"/>
      <c r="AAG2479" s="36"/>
      <c r="AAH2479" s="36"/>
      <c r="AAI2479" s="36"/>
      <c r="AAJ2479" s="36"/>
      <c r="AAK2479" s="36"/>
      <c r="AAL2479" s="36"/>
      <c r="AAM2479" s="36"/>
      <c r="AAN2479" s="36"/>
      <c r="AAO2479" s="36"/>
      <c r="AAP2479" s="36"/>
      <c r="AAQ2479" s="36"/>
      <c r="AAR2479" s="36"/>
      <c r="AAS2479" s="36"/>
      <c r="AAT2479" s="36"/>
      <c r="AAU2479" s="36"/>
      <c r="AAV2479" s="36"/>
      <c r="AAW2479" s="36"/>
      <c r="AAX2479" s="36"/>
      <c r="AAY2479" s="36"/>
      <c r="AAZ2479" s="36"/>
      <c r="ABA2479" s="36"/>
      <c r="ABB2479" s="36"/>
      <c r="ABC2479" s="36"/>
      <c r="ABD2479" s="36"/>
      <c r="ABE2479" s="36"/>
      <c r="ABF2479" s="36"/>
      <c r="ABG2479" s="36"/>
      <c r="ABH2479" s="36"/>
      <c r="ABI2479" s="36"/>
      <c r="ABJ2479" s="36"/>
      <c r="ABK2479" s="36"/>
      <c r="ABL2479" s="36"/>
      <c r="ABM2479" s="36"/>
      <c r="ABN2479" s="36"/>
      <c r="ABO2479" s="36"/>
      <c r="ABP2479" s="36"/>
      <c r="ABQ2479" s="36"/>
      <c r="ABR2479" s="36"/>
      <c r="ABS2479" s="36"/>
      <c r="ABT2479" s="36"/>
      <c r="ABU2479" s="36"/>
      <c r="ABV2479" s="36"/>
      <c r="ABW2479" s="36"/>
      <c r="ABX2479" s="36"/>
      <c r="ABY2479" s="36"/>
      <c r="ABZ2479" s="36"/>
      <c r="ACA2479" s="36"/>
      <c r="ACB2479" s="36"/>
      <c r="ACC2479" s="36"/>
      <c r="ACD2479" s="36"/>
      <c r="ACE2479" s="36"/>
      <c r="ACF2479" s="36"/>
      <c r="ACG2479" s="36"/>
      <c r="ACH2479" s="36"/>
      <c r="ACI2479" s="36"/>
      <c r="ACJ2479" s="36"/>
      <c r="ACK2479" s="36"/>
      <c r="ACL2479" s="36"/>
      <c r="ACM2479" s="36"/>
      <c r="ACN2479" s="36"/>
      <c r="ACO2479" s="36"/>
      <c r="ACP2479" s="36"/>
      <c r="ACQ2479" s="36"/>
      <c r="ACR2479" s="36"/>
      <c r="ACS2479" s="36"/>
      <c r="ACT2479" s="36"/>
      <c r="ACU2479" s="36"/>
      <c r="ACV2479" s="36"/>
      <c r="ACW2479" s="36"/>
      <c r="ACX2479" s="36"/>
      <c r="ACY2479" s="36"/>
      <c r="ACZ2479" s="36"/>
      <c r="ADA2479" s="36"/>
      <c r="ADB2479" s="36"/>
      <c r="ADC2479" s="36"/>
      <c r="ADD2479" s="36"/>
      <c r="ADE2479" s="36"/>
      <c r="ADF2479" s="36"/>
      <c r="ADG2479" s="36"/>
      <c r="ADH2479" s="36"/>
      <c r="ADI2479" s="36"/>
      <c r="ADJ2479" s="36"/>
      <c r="ADK2479" s="36"/>
      <c r="ADL2479" s="36"/>
      <c r="ADM2479" s="36"/>
      <c r="ADN2479" s="36"/>
      <c r="ADO2479" s="36"/>
      <c r="ADP2479" s="36"/>
      <c r="ADQ2479" s="36"/>
      <c r="ADR2479" s="36"/>
      <c r="ADS2479" s="36"/>
      <c r="ADT2479" s="36"/>
      <c r="ADU2479" s="36"/>
      <c r="ADV2479" s="36"/>
      <c r="ADW2479" s="36"/>
      <c r="ADX2479" s="36"/>
      <c r="ADY2479" s="36"/>
      <c r="ADZ2479" s="36"/>
      <c r="AEA2479" s="36"/>
      <c r="AEB2479" s="36"/>
      <c r="AEC2479" s="36"/>
      <c r="AED2479" s="36"/>
      <c r="AEE2479" s="36"/>
      <c r="AEF2479" s="36"/>
      <c r="AEG2479" s="36"/>
      <c r="AEH2479" s="36"/>
      <c r="AEI2479" s="36"/>
      <c r="AEJ2479" s="36"/>
      <c r="AEK2479" s="36"/>
      <c r="AEL2479" s="36"/>
      <c r="AEM2479" s="36"/>
      <c r="AEN2479" s="36"/>
      <c r="AEO2479" s="36"/>
      <c r="AEP2479" s="36"/>
      <c r="AEQ2479" s="36"/>
      <c r="AER2479" s="36"/>
      <c r="AES2479" s="36"/>
      <c r="AET2479" s="36"/>
      <c r="AEU2479" s="36"/>
      <c r="AEV2479" s="36"/>
      <c r="AEW2479" s="36"/>
      <c r="AEX2479" s="36"/>
      <c r="AEY2479" s="36"/>
      <c r="AEZ2479" s="36"/>
      <c r="AFA2479" s="36"/>
      <c r="AFB2479" s="36"/>
      <c r="AFC2479" s="36"/>
      <c r="AFD2479" s="36"/>
      <c r="AFE2479" s="36"/>
      <c r="AFF2479" s="36"/>
      <c r="AFG2479" s="36"/>
      <c r="AFH2479" s="36"/>
      <c r="AFI2479" s="36"/>
      <c r="AFJ2479" s="36"/>
      <c r="AFK2479" s="36"/>
      <c r="AFL2479" s="36"/>
      <c r="AFM2479" s="36"/>
      <c r="AFN2479" s="36"/>
      <c r="AFO2479" s="36"/>
      <c r="AFP2479" s="36"/>
      <c r="AFQ2479" s="36"/>
      <c r="AFR2479" s="36"/>
      <c r="AFS2479" s="36"/>
      <c r="AFT2479" s="36"/>
      <c r="AFU2479" s="36"/>
      <c r="AFV2479" s="36"/>
      <c r="AFW2479" s="36"/>
      <c r="AFX2479" s="36"/>
      <c r="AFY2479" s="36"/>
      <c r="AFZ2479" s="36"/>
      <c r="AGA2479" s="36"/>
      <c r="AGB2479" s="36"/>
      <c r="AGC2479" s="36"/>
      <c r="AGD2479" s="36"/>
      <c r="AGE2479" s="36"/>
      <c r="AGF2479" s="36"/>
      <c r="AGG2479" s="36"/>
      <c r="AGH2479" s="36"/>
      <c r="AGI2479" s="36"/>
      <c r="AGJ2479" s="36"/>
      <c r="AGK2479" s="36"/>
      <c r="AGL2479" s="36"/>
      <c r="AGM2479" s="36"/>
      <c r="AGN2479" s="36"/>
      <c r="AGO2479" s="36"/>
      <c r="AGP2479" s="36"/>
      <c r="AGQ2479" s="36"/>
      <c r="AGR2479" s="36"/>
      <c r="AGS2479" s="36"/>
      <c r="AGT2479" s="36"/>
      <c r="AGU2479" s="36"/>
      <c r="AGV2479" s="36"/>
      <c r="AGW2479" s="36"/>
      <c r="AGX2479" s="36"/>
      <c r="AGY2479" s="36"/>
      <c r="AGZ2479" s="36"/>
      <c r="AHA2479" s="36"/>
      <c r="AHB2479" s="36"/>
      <c r="AHC2479" s="36"/>
      <c r="AHD2479" s="36"/>
      <c r="AHE2479" s="36"/>
      <c r="AHF2479" s="36"/>
      <c r="AHG2479" s="36"/>
      <c r="AHH2479" s="36"/>
      <c r="AHI2479" s="36"/>
      <c r="AHJ2479" s="36"/>
      <c r="AHK2479" s="36"/>
      <c r="AHL2479" s="36"/>
      <c r="AHM2479" s="36"/>
      <c r="AHN2479" s="36"/>
      <c r="AHO2479" s="36"/>
      <c r="AHP2479" s="36"/>
      <c r="AHQ2479" s="36"/>
      <c r="AHR2479" s="36"/>
      <c r="AHS2479" s="36"/>
      <c r="AHT2479" s="36"/>
      <c r="AHU2479" s="36"/>
      <c r="AHV2479" s="36"/>
      <c r="AHW2479" s="36"/>
      <c r="AHX2479" s="36"/>
      <c r="AHY2479" s="36"/>
      <c r="AHZ2479" s="36"/>
      <c r="AIA2479" s="36"/>
      <c r="AIB2479" s="36"/>
      <c r="AIC2479" s="36"/>
      <c r="AID2479" s="36"/>
      <c r="AIE2479" s="36"/>
      <c r="AIF2479" s="36"/>
      <c r="AIG2479" s="36"/>
      <c r="AIH2479" s="36"/>
      <c r="AII2479" s="36"/>
      <c r="AIJ2479" s="36"/>
      <c r="AIK2479" s="36"/>
      <c r="AIL2479" s="36"/>
      <c r="AIM2479" s="36"/>
      <c r="AIN2479" s="36"/>
      <c r="AIO2479" s="36"/>
      <c r="AIP2479" s="36"/>
      <c r="AIQ2479" s="36"/>
      <c r="AIR2479" s="36"/>
      <c r="AIS2479" s="36"/>
      <c r="AIT2479" s="36"/>
      <c r="AIU2479" s="36"/>
      <c r="AIV2479" s="36"/>
      <c r="AIW2479" s="36"/>
      <c r="AIX2479" s="36"/>
      <c r="AIY2479" s="36"/>
      <c r="AIZ2479" s="36"/>
      <c r="AJA2479" s="36"/>
      <c r="AJB2479" s="36"/>
      <c r="AJC2479" s="36"/>
      <c r="AJD2479" s="36"/>
      <c r="AJE2479" s="36"/>
      <c r="AJF2479" s="36"/>
      <c r="AJG2479" s="36"/>
      <c r="AJH2479" s="36"/>
      <c r="AJI2479" s="36"/>
      <c r="AJJ2479" s="36"/>
      <c r="AJK2479" s="36"/>
      <c r="AJL2479" s="36"/>
      <c r="AJM2479" s="36"/>
      <c r="AJN2479" s="36"/>
      <c r="AJO2479" s="36"/>
      <c r="AJP2479" s="36"/>
      <c r="AJQ2479" s="36"/>
      <c r="AJR2479" s="36"/>
      <c r="AJS2479" s="36"/>
      <c r="AJT2479" s="36"/>
      <c r="AJU2479" s="36"/>
      <c r="AJV2479" s="36"/>
      <c r="AJW2479" s="36"/>
      <c r="AJX2479" s="36"/>
      <c r="AJY2479" s="36"/>
      <c r="AJZ2479" s="36"/>
      <c r="AKA2479" s="36"/>
      <c r="AKB2479" s="36"/>
      <c r="AKC2479" s="36"/>
      <c r="AKD2479" s="36"/>
      <c r="AKE2479" s="36"/>
      <c r="AKF2479" s="36"/>
      <c r="AKG2479" s="36"/>
      <c r="AKH2479" s="36"/>
      <c r="AKI2479" s="36"/>
      <c r="AKJ2479" s="36"/>
      <c r="AKK2479" s="36"/>
      <c r="AKL2479" s="36"/>
      <c r="AKM2479" s="36"/>
      <c r="AKN2479" s="36"/>
      <c r="AKO2479" s="36"/>
      <c r="AKP2479" s="36"/>
      <c r="AKQ2479" s="36"/>
      <c r="AKR2479" s="36"/>
      <c r="AKS2479" s="36"/>
      <c r="AKT2479" s="36"/>
      <c r="AKU2479" s="36"/>
      <c r="AKV2479" s="36"/>
      <c r="AKW2479" s="36"/>
      <c r="AKX2479" s="36"/>
      <c r="AKY2479" s="36"/>
      <c r="AKZ2479" s="36"/>
      <c r="ALA2479" s="36"/>
      <c r="ALB2479" s="36"/>
      <c r="ALC2479" s="36"/>
      <c r="ALD2479" s="36"/>
      <c r="ALE2479" s="36"/>
      <c r="ALF2479" s="36"/>
      <c r="ALG2479" s="36"/>
      <c r="ALH2479" s="36"/>
      <c r="ALI2479" s="36"/>
      <c r="ALJ2479" s="36"/>
      <c r="ALK2479" s="36"/>
      <c r="ALL2479" s="36"/>
      <c r="ALM2479" s="36"/>
      <c r="ALN2479" s="36"/>
      <c r="ALO2479" s="36"/>
      <c r="ALP2479" s="36"/>
      <c r="ALQ2479" s="36"/>
      <c r="ALR2479" s="36"/>
      <c r="ALS2479" s="36"/>
      <c r="ALT2479" s="36"/>
      <c r="ALU2479" s="36"/>
      <c r="ALV2479" s="36"/>
      <c r="ALW2479" s="36"/>
      <c r="ALX2479" s="36"/>
      <c r="ALY2479" s="36"/>
      <c r="ALZ2479" s="36"/>
      <c r="AMA2479" s="36"/>
      <c r="AMB2479" s="36"/>
      <c r="AMC2479" s="36"/>
      <c r="AMD2479" s="36"/>
      <c r="AME2479" s="36"/>
      <c r="AMF2479" s="36"/>
      <c r="AMG2479" s="36"/>
      <c r="AMH2479" s="36"/>
      <c r="AMI2479" s="36"/>
      <c r="AMJ2479" s="36"/>
    </row>
    <row r="2480" spans="1:1024" s="12" customFormat="1" ht="15.75" x14ac:dyDescent="0.25">
      <c r="A2480" s="3"/>
      <c r="B2480" s="6"/>
      <c r="C2480" s="6"/>
      <c r="D2480" s="6"/>
      <c r="E2480" s="6"/>
      <c r="F2480" s="3"/>
      <c r="G2480" s="19"/>
      <c r="H2480" s="36"/>
      <c r="I2480" s="36"/>
      <c r="J2480" s="36"/>
      <c r="K2480" s="36"/>
      <c r="L2480" s="36"/>
      <c r="M2480" s="36"/>
      <c r="N2480" s="36"/>
      <c r="O2480" s="36"/>
      <c r="P2480" s="36"/>
      <c r="Q2480" s="36"/>
      <c r="R2480" s="36"/>
      <c r="S2480" s="36"/>
      <c r="T2480" s="36"/>
      <c r="U2480" s="36"/>
      <c r="V2480" s="36"/>
      <c r="W2480" s="36"/>
      <c r="X2480" s="36"/>
      <c r="Y2480" s="36"/>
      <c r="Z2480" s="36"/>
      <c r="AA2480" s="36"/>
      <c r="AB2480" s="36"/>
      <c r="AC2480" s="36"/>
      <c r="AD2480" s="36"/>
      <c r="AE2480" s="36"/>
      <c r="AF2480" s="36"/>
      <c r="AG2480" s="36"/>
      <c r="AH2480" s="36"/>
      <c r="AI2480" s="36"/>
      <c r="AJ2480" s="36"/>
      <c r="AK2480" s="36"/>
      <c r="AL2480" s="36"/>
      <c r="AM2480" s="36"/>
      <c r="AN2480" s="36"/>
      <c r="AO2480" s="36"/>
      <c r="AP2480" s="36"/>
      <c r="AQ2480" s="36"/>
      <c r="AR2480" s="36"/>
      <c r="AS2480" s="36"/>
      <c r="AT2480" s="36"/>
      <c r="AU2480" s="36"/>
      <c r="AV2480" s="36"/>
      <c r="AW2480" s="36"/>
      <c r="AX2480" s="36"/>
      <c r="AY2480" s="36"/>
      <c r="AZ2480" s="36"/>
      <c r="BA2480" s="36"/>
      <c r="BB2480" s="36"/>
      <c r="BC2480" s="36"/>
      <c r="BD2480" s="36"/>
      <c r="BE2480" s="36"/>
      <c r="BF2480" s="36"/>
      <c r="BG2480" s="36"/>
      <c r="BH2480" s="36"/>
      <c r="BI2480" s="36"/>
      <c r="BJ2480" s="36"/>
      <c r="BK2480" s="36"/>
      <c r="BL2480" s="36"/>
      <c r="BM2480" s="36"/>
      <c r="BN2480" s="36"/>
      <c r="BO2480" s="36"/>
      <c r="BP2480" s="36"/>
      <c r="BQ2480" s="36"/>
      <c r="BR2480" s="36"/>
      <c r="BS2480" s="36"/>
      <c r="BT2480" s="36"/>
      <c r="BU2480" s="36"/>
      <c r="BV2480" s="36"/>
      <c r="BW2480" s="36"/>
      <c r="BX2480" s="36"/>
      <c r="BY2480" s="36"/>
      <c r="BZ2480" s="36"/>
      <c r="CA2480" s="36"/>
      <c r="CB2480" s="36"/>
      <c r="CC2480" s="36"/>
      <c r="CD2480" s="36"/>
      <c r="CE2480" s="36"/>
      <c r="CF2480" s="36"/>
      <c r="CG2480" s="36"/>
      <c r="CH2480" s="36"/>
      <c r="CI2480" s="36"/>
      <c r="CJ2480" s="36"/>
      <c r="CK2480" s="36"/>
      <c r="CL2480" s="36"/>
      <c r="CM2480" s="36"/>
      <c r="CN2480" s="36"/>
      <c r="CO2480" s="36"/>
      <c r="CP2480" s="36"/>
      <c r="CQ2480" s="36"/>
      <c r="CR2480" s="36"/>
      <c r="CS2480" s="36"/>
      <c r="CT2480" s="36"/>
      <c r="CU2480" s="36"/>
      <c r="CV2480" s="36"/>
      <c r="CW2480" s="36"/>
      <c r="CX2480" s="36"/>
      <c r="CY2480" s="36"/>
      <c r="CZ2480" s="36"/>
      <c r="DA2480" s="36"/>
      <c r="DB2480" s="36"/>
      <c r="DC2480" s="36"/>
      <c r="DD2480" s="36"/>
      <c r="DE2480" s="36"/>
      <c r="DF2480" s="36"/>
      <c r="DG2480" s="36"/>
      <c r="DH2480" s="36"/>
      <c r="DI2480" s="36"/>
      <c r="DJ2480" s="36"/>
      <c r="DK2480" s="36"/>
      <c r="DL2480" s="36"/>
      <c r="DM2480" s="36"/>
      <c r="DN2480" s="36"/>
      <c r="DO2480" s="36"/>
      <c r="DP2480" s="36"/>
      <c r="DQ2480" s="36"/>
      <c r="DR2480" s="36"/>
      <c r="DS2480" s="36"/>
      <c r="DT2480" s="36"/>
      <c r="DU2480" s="36"/>
      <c r="DV2480" s="36"/>
      <c r="DW2480" s="36"/>
      <c r="DX2480" s="36"/>
      <c r="DY2480" s="36"/>
      <c r="DZ2480" s="36"/>
      <c r="EA2480" s="36"/>
      <c r="EB2480" s="36"/>
      <c r="EC2480" s="36"/>
      <c r="ED2480" s="36"/>
      <c r="EE2480" s="36"/>
      <c r="EF2480" s="36"/>
      <c r="EG2480" s="36"/>
      <c r="EH2480" s="36"/>
      <c r="EI2480" s="36"/>
      <c r="EJ2480" s="36"/>
      <c r="EK2480" s="36"/>
      <c r="EL2480" s="36"/>
      <c r="EM2480" s="36"/>
      <c r="EN2480" s="36"/>
      <c r="EO2480" s="36"/>
      <c r="EP2480" s="36"/>
      <c r="EQ2480" s="36"/>
      <c r="ER2480" s="36"/>
      <c r="ES2480" s="36"/>
      <c r="ET2480" s="36"/>
      <c r="EU2480" s="36"/>
      <c r="EV2480" s="36"/>
      <c r="EW2480" s="36"/>
      <c r="EX2480" s="36"/>
      <c r="EY2480" s="36"/>
      <c r="EZ2480" s="36"/>
      <c r="FA2480" s="36"/>
      <c r="FB2480" s="36"/>
      <c r="FC2480" s="36"/>
      <c r="FD2480" s="36"/>
      <c r="FE2480" s="36"/>
      <c r="FF2480" s="36"/>
      <c r="FG2480" s="36"/>
      <c r="FH2480" s="36"/>
      <c r="FI2480" s="36"/>
      <c r="FJ2480" s="36"/>
      <c r="FK2480" s="36"/>
      <c r="FL2480" s="36"/>
      <c r="FM2480" s="36"/>
      <c r="FN2480" s="36"/>
      <c r="FO2480" s="36"/>
      <c r="FP2480" s="36"/>
      <c r="FQ2480" s="36"/>
      <c r="FR2480" s="36"/>
      <c r="FS2480" s="36"/>
      <c r="FT2480" s="36"/>
      <c r="FU2480" s="36"/>
      <c r="FV2480" s="36"/>
      <c r="FW2480" s="36"/>
      <c r="FX2480" s="36"/>
      <c r="FY2480" s="36"/>
      <c r="FZ2480" s="36"/>
      <c r="GA2480" s="36"/>
      <c r="GB2480" s="36"/>
      <c r="GC2480" s="36"/>
      <c r="GD2480" s="36"/>
      <c r="GE2480" s="36"/>
      <c r="GF2480" s="36"/>
      <c r="GG2480" s="36"/>
      <c r="GH2480" s="36"/>
      <c r="GI2480" s="36"/>
      <c r="GJ2480" s="36"/>
      <c r="GK2480" s="36"/>
      <c r="GL2480" s="36"/>
      <c r="GM2480" s="36"/>
      <c r="GN2480" s="36"/>
      <c r="GO2480" s="36"/>
      <c r="GP2480" s="36"/>
      <c r="GQ2480" s="36"/>
      <c r="GR2480" s="36"/>
      <c r="GS2480" s="36"/>
      <c r="GT2480" s="36"/>
      <c r="GU2480" s="36"/>
      <c r="GV2480" s="36"/>
      <c r="GW2480" s="36"/>
      <c r="GX2480" s="36"/>
      <c r="GY2480" s="36"/>
      <c r="GZ2480" s="36"/>
      <c r="HA2480" s="36"/>
      <c r="HB2480" s="36"/>
      <c r="HC2480" s="36"/>
      <c r="HD2480" s="36"/>
      <c r="HE2480" s="36"/>
      <c r="HF2480" s="36"/>
      <c r="HG2480" s="36"/>
      <c r="HH2480" s="36"/>
      <c r="HI2480" s="36"/>
      <c r="HJ2480" s="36"/>
      <c r="HK2480" s="36"/>
      <c r="HL2480" s="36"/>
      <c r="HM2480" s="36"/>
      <c r="HN2480" s="36"/>
      <c r="HO2480" s="36"/>
      <c r="HP2480" s="36"/>
      <c r="HQ2480" s="36"/>
      <c r="HR2480" s="36"/>
      <c r="HS2480" s="36"/>
      <c r="HT2480" s="36"/>
      <c r="HU2480" s="36"/>
      <c r="HV2480" s="36"/>
      <c r="HW2480" s="36"/>
      <c r="HX2480" s="36"/>
      <c r="HY2480" s="36"/>
      <c r="HZ2480" s="36"/>
      <c r="IA2480" s="36"/>
      <c r="IB2480" s="36"/>
      <c r="IC2480" s="36"/>
      <c r="ID2480" s="36"/>
      <c r="IE2480" s="36"/>
      <c r="IF2480" s="36"/>
      <c r="IG2480" s="36"/>
      <c r="IH2480" s="36"/>
      <c r="II2480" s="36"/>
      <c r="IJ2480" s="36"/>
      <c r="IK2480" s="36"/>
      <c r="IL2480" s="36"/>
      <c r="IM2480" s="36"/>
      <c r="IN2480" s="36"/>
      <c r="IO2480" s="36"/>
      <c r="IP2480" s="36"/>
      <c r="IQ2480" s="36"/>
      <c r="IR2480" s="36"/>
      <c r="IS2480" s="36"/>
      <c r="IT2480" s="36"/>
      <c r="IU2480" s="36"/>
      <c r="IV2480" s="36"/>
      <c r="IW2480" s="36"/>
      <c r="IX2480" s="36"/>
      <c r="IY2480" s="36"/>
      <c r="IZ2480" s="36"/>
      <c r="JA2480" s="36"/>
      <c r="JB2480" s="36"/>
      <c r="JC2480" s="36"/>
      <c r="JD2480" s="36"/>
      <c r="JE2480" s="36"/>
      <c r="JF2480" s="36"/>
      <c r="JG2480" s="36"/>
      <c r="JH2480" s="36"/>
      <c r="JI2480" s="36"/>
      <c r="JJ2480" s="36"/>
      <c r="JK2480" s="36"/>
      <c r="JL2480" s="36"/>
      <c r="JM2480" s="36"/>
      <c r="JN2480" s="36"/>
      <c r="JO2480" s="36"/>
      <c r="JP2480" s="36"/>
      <c r="JQ2480" s="36"/>
      <c r="JR2480" s="36"/>
      <c r="JS2480" s="36"/>
      <c r="JT2480" s="36"/>
      <c r="JU2480" s="36"/>
      <c r="JV2480" s="36"/>
      <c r="JW2480" s="36"/>
      <c r="JX2480" s="36"/>
      <c r="JY2480" s="36"/>
      <c r="JZ2480" s="36"/>
      <c r="KA2480" s="36"/>
      <c r="KB2480" s="36"/>
      <c r="KC2480" s="36"/>
      <c r="KD2480" s="36"/>
      <c r="KE2480" s="36"/>
      <c r="KF2480" s="36"/>
      <c r="KG2480" s="36"/>
      <c r="KH2480" s="36"/>
      <c r="KI2480" s="36"/>
      <c r="KJ2480" s="36"/>
      <c r="KK2480" s="36"/>
      <c r="KL2480" s="36"/>
      <c r="KM2480" s="36"/>
      <c r="KN2480" s="36"/>
      <c r="KO2480" s="36"/>
      <c r="KP2480" s="36"/>
      <c r="KQ2480" s="36"/>
      <c r="KR2480" s="36"/>
      <c r="KS2480" s="36"/>
      <c r="KT2480" s="36"/>
      <c r="KU2480" s="36"/>
      <c r="KV2480" s="36"/>
      <c r="KW2480" s="36"/>
      <c r="KX2480" s="36"/>
      <c r="KY2480" s="36"/>
      <c r="KZ2480" s="36"/>
      <c r="LA2480" s="36"/>
      <c r="LB2480" s="36"/>
      <c r="LC2480" s="36"/>
      <c r="LD2480" s="36"/>
      <c r="LE2480" s="36"/>
      <c r="LF2480" s="36"/>
      <c r="LG2480" s="36"/>
      <c r="LH2480" s="36"/>
      <c r="LI2480" s="36"/>
      <c r="LJ2480" s="36"/>
      <c r="LK2480" s="36"/>
      <c r="LL2480" s="36"/>
      <c r="LM2480" s="36"/>
      <c r="LN2480" s="36"/>
      <c r="LO2480" s="36"/>
      <c r="LP2480" s="36"/>
      <c r="LQ2480" s="36"/>
      <c r="LR2480" s="36"/>
      <c r="LS2480" s="36"/>
      <c r="LT2480" s="36"/>
      <c r="LU2480" s="36"/>
      <c r="LV2480" s="36"/>
      <c r="LW2480" s="36"/>
      <c r="LX2480" s="36"/>
      <c r="LY2480" s="36"/>
      <c r="LZ2480" s="36"/>
      <c r="MA2480" s="36"/>
      <c r="MB2480" s="36"/>
      <c r="MC2480" s="36"/>
      <c r="MD2480" s="36"/>
      <c r="ME2480" s="36"/>
      <c r="MF2480" s="36"/>
      <c r="MG2480" s="36"/>
      <c r="MH2480" s="36"/>
      <c r="MI2480" s="36"/>
      <c r="MJ2480" s="36"/>
      <c r="MK2480" s="36"/>
      <c r="ML2480" s="36"/>
      <c r="MM2480" s="36"/>
      <c r="MN2480" s="36"/>
      <c r="MO2480" s="36"/>
      <c r="MP2480" s="36"/>
      <c r="MQ2480" s="36"/>
      <c r="MR2480" s="36"/>
      <c r="MS2480" s="36"/>
      <c r="MT2480" s="36"/>
      <c r="MU2480" s="36"/>
      <c r="MV2480" s="36"/>
      <c r="MW2480" s="36"/>
      <c r="MX2480" s="36"/>
      <c r="MY2480" s="36"/>
      <c r="MZ2480" s="36"/>
      <c r="NA2480" s="36"/>
      <c r="NB2480" s="36"/>
      <c r="NC2480" s="36"/>
      <c r="ND2480" s="36"/>
      <c r="NE2480" s="36"/>
      <c r="NF2480" s="36"/>
      <c r="NG2480" s="36"/>
      <c r="NH2480" s="36"/>
      <c r="NI2480" s="36"/>
      <c r="NJ2480" s="36"/>
      <c r="NK2480" s="36"/>
      <c r="NL2480" s="36"/>
      <c r="NM2480" s="36"/>
      <c r="NN2480" s="36"/>
      <c r="NO2480" s="36"/>
      <c r="NP2480" s="36"/>
      <c r="NQ2480" s="36"/>
      <c r="NR2480" s="36"/>
      <c r="NS2480" s="36"/>
      <c r="NT2480" s="36"/>
      <c r="NU2480" s="36"/>
      <c r="NV2480" s="36"/>
      <c r="NW2480" s="36"/>
      <c r="NX2480" s="36"/>
      <c r="NY2480" s="36"/>
      <c r="NZ2480" s="36"/>
      <c r="OA2480" s="36"/>
      <c r="OB2480" s="36"/>
      <c r="OC2480" s="36"/>
      <c r="OD2480" s="36"/>
      <c r="OE2480" s="36"/>
      <c r="OF2480" s="36"/>
      <c r="OG2480" s="36"/>
      <c r="OH2480" s="36"/>
      <c r="OI2480" s="36"/>
      <c r="OJ2480" s="36"/>
      <c r="OK2480" s="36"/>
      <c r="OL2480" s="36"/>
      <c r="OM2480" s="36"/>
      <c r="ON2480" s="36"/>
      <c r="OO2480" s="36"/>
      <c r="OP2480" s="36"/>
      <c r="OQ2480" s="36"/>
      <c r="OR2480" s="36"/>
      <c r="OS2480" s="36"/>
      <c r="OT2480" s="36"/>
      <c r="OU2480" s="36"/>
      <c r="OV2480" s="36"/>
      <c r="OW2480" s="36"/>
      <c r="OX2480" s="36"/>
      <c r="OY2480" s="36"/>
      <c r="OZ2480" s="36"/>
      <c r="PA2480" s="36"/>
      <c r="PB2480" s="36"/>
      <c r="PC2480" s="36"/>
      <c r="PD2480" s="36"/>
      <c r="PE2480" s="36"/>
      <c r="PF2480" s="36"/>
      <c r="PG2480" s="36"/>
      <c r="PH2480" s="36"/>
      <c r="PI2480" s="36"/>
      <c r="PJ2480" s="36"/>
      <c r="PK2480" s="36"/>
      <c r="PL2480" s="36"/>
      <c r="PM2480" s="36"/>
      <c r="PN2480" s="36"/>
      <c r="PO2480" s="36"/>
      <c r="PP2480" s="36"/>
      <c r="PQ2480" s="36"/>
      <c r="PR2480" s="36"/>
      <c r="PS2480" s="36"/>
      <c r="PT2480" s="36"/>
      <c r="PU2480" s="36"/>
      <c r="PV2480" s="36"/>
      <c r="PW2480" s="36"/>
      <c r="PX2480" s="36"/>
      <c r="PY2480" s="36"/>
      <c r="PZ2480" s="36"/>
      <c r="QA2480" s="36"/>
      <c r="QB2480" s="36"/>
      <c r="QC2480" s="36"/>
      <c r="QD2480" s="36"/>
      <c r="QE2480" s="36"/>
      <c r="QF2480" s="36"/>
      <c r="QG2480" s="36"/>
      <c r="QH2480" s="36"/>
      <c r="QI2480" s="36"/>
      <c r="QJ2480" s="36"/>
      <c r="QK2480" s="36"/>
      <c r="QL2480" s="36"/>
      <c r="QM2480" s="36"/>
      <c r="QN2480" s="36"/>
      <c r="QO2480" s="36"/>
      <c r="QP2480" s="36"/>
      <c r="QQ2480" s="36"/>
      <c r="QR2480" s="36"/>
      <c r="QS2480" s="36"/>
      <c r="QT2480" s="36"/>
      <c r="QU2480" s="36"/>
      <c r="QV2480" s="36"/>
      <c r="QW2480" s="36"/>
      <c r="QX2480" s="36"/>
      <c r="QY2480" s="36"/>
      <c r="QZ2480" s="36"/>
      <c r="RA2480" s="36"/>
      <c r="RB2480" s="36"/>
      <c r="RC2480" s="36"/>
      <c r="RD2480" s="36"/>
      <c r="RE2480" s="36"/>
      <c r="RF2480" s="36"/>
      <c r="RG2480" s="36"/>
      <c r="RH2480" s="36"/>
      <c r="RI2480" s="36"/>
      <c r="RJ2480" s="36"/>
      <c r="RK2480" s="36"/>
      <c r="RL2480" s="36"/>
      <c r="RM2480" s="36"/>
      <c r="RN2480" s="36"/>
      <c r="RO2480" s="36"/>
      <c r="RP2480" s="36"/>
      <c r="RQ2480" s="36"/>
      <c r="RR2480" s="36"/>
      <c r="RS2480" s="36"/>
      <c r="RT2480" s="36"/>
      <c r="RU2480" s="36"/>
      <c r="RV2480" s="36"/>
      <c r="RW2480" s="36"/>
      <c r="RX2480" s="36"/>
      <c r="RY2480" s="36"/>
      <c r="RZ2480" s="36"/>
      <c r="SA2480" s="36"/>
      <c r="SB2480" s="36"/>
      <c r="SC2480" s="36"/>
      <c r="SD2480" s="36"/>
      <c r="SE2480" s="36"/>
      <c r="SF2480" s="36"/>
      <c r="SG2480" s="36"/>
      <c r="SH2480" s="36"/>
      <c r="SI2480" s="36"/>
      <c r="SJ2480" s="36"/>
      <c r="SK2480" s="36"/>
      <c r="SL2480" s="36"/>
      <c r="SM2480" s="36"/>
      <c r="SN2480" s="36"/>
      <c r="SO2480" s="36"/>
      <c r="SP2480" s="36"/>
      <c r="SQ2480" s="36"/>
      <c r="SR2480" s="36"/>
      <c r="SS2480" s="36"/>
      <c r="ST2480" s="36"/>
      <c r="SU2480" s="36"/>
      <c r="SV2480" s="36"/>
      <c r="SW2480" s="36"/>
      <c r="SX2480" s="36"/>
      <c r="SY2480" s="36"/>
      <c r="SZ2480" s="36"/>
      <c r="TA2480" s="36"/>
      <c r="TB2480" s="36"/>
      <c r="TC2480" s="36"/>
      <c r="TD2480" s="36"/>
      <c r="TE2480" s="36"/>
      <c r="TF2480" s="36"/>
      <c r="TG2480" s="36"/>
      <c r="TH2480" s="36"/>
      <c r="TI2480" s="36"/>
      <c r="TJ2480" s="36"/>
      <c r="TK2480" s="36"/>
      <c r="TL2480" s="36"/>
      <c r="TM2480" s="36"/>
      <c r="TN2480" s="36"/>
      <c r="TO2480" s="36"/>
      <c r="TP2480" s="36"/>
      <c r="TQ2480" s="36"/>
      <c r="TR2480" s="36"/>
      <c r="TS2480" s="36"/>
      <c r="TT2480" s="36"/>
      <c r="TU2480" s="36"/>
      <c r="TV2480" s="36"/>
      <c r="TW2480" s="36"/>
      <c r="TX2480" s="36"/>
      <c r="TY2480" s="36"/>
      <c r="TZ2480" s="36"/>
      <c r="UA2480" s="36"/>
      <c r="UB2480" s="36"/>
      <c r="UC2480" s="36"/>
      <c r="UD2480" s="36"/>
      <c r="UE2480" s="36"/>
      <c r="UF2480" s="36"/>
      <c r="UG2480" s="36"/>
      <c r="UH2480" s="36"/>
      <c r="UI2480" s="36"/>
      <c r="UJ2480" s="36"/>
      <c r="UK2480" s="36"/>
      <c r="UL2480" s="36"/>
      <c r="UM2480" s="36"/>
      <c r="UN2480" s="36"/>
      <c r="UO2480" s="36"/>
      <c r="UP2480" s="36"/>
      <c r="UQ2480" s="36"/>
      <c r="UR2480" s="36"/>
      <c r="US2480" s="36"/>
      <c r="UT2480" s="36"/>
      <c r="UU2480" s="36"/>
      <c r="UV2480" s="36"/>
      <c r="UW2480" s="36"/>
      <c r="UX2480" s="36"/>
      <c r="UY2480" s="36"/>
      <c r="UZ2480" s="36"/>
      <c r="VA2480" s="36"/>
      <c r="VB2480" s="36"/>
      <c r="VC2480" s="36"/>
      <c r="VD2480" s="36"/>
      <c r="VE2480" s="36"/>
      <c r="VF2480" s="36"/>
      <c r="VG2480" s="36"/>
      <c r="VH2480" s="36"/>
      <c r="VI2480" s="36"/>
      <c r="VJ2480" s="36"/>
      <c r="VK2480" s="36"/>
      <c r="VL2480" s="36"/>
      <c r="VM2480" s="36"/>
      <c r="VN2480" s="36"/>
      <c r="VO2480" s="36"/>
      <c r="VP2480" s="36"/>
      <c r="VQ2480" s="36"/>
      <c r="VR2480" s="36"/>
      <c r="VS2480" s="36"/>
      <c r="VT2480" s="36"/>
      <c r="VU2480" s="36"/>
      <c r="VV2480" s="36"/>
      <c r="VW2480" s="36"/>
      <c r="VX2480" s="36"/>
      <c r="VY2480" s="36"/>
      <c r="VZ2480" s="36"/>
      <c r="WA2480" s="36"/>
      <c r="WB2480" s="36"/>
      <c r="WC2480" s="36"/>
      <c r="WD2480" s="36"/>
      <c r="WE2480" s="36"/>
      <c r="WF2480" s="36"/>
      <c r="WG2480" s="36"/>
      <c r="WH2480" s="36"/>
      <c r="WI2480" s="36"/>
      <c r="WJ2480" s="36"/>
      <c r="WK2480" s="36"/>
      <c r="WL2480" s="36"/>
      <c r="WM2480" s="36"/>
      <c r="WN2480" s="36"/>
      <c r="WO2480" s="36"/>
      <c r="WP2480" s="36"/>
      <c r="WQ2480" s="36"/>
      <c r="WR2480" s="36"/>
      <c r="WS2480" s="36"/>
      <c r="WT2480" s="36"/>
      <c r="WU2480" s="36"/>
      <c r="WV2480" s="36"/>
      <c r="WW2480" s="36"/>
      <c r="WX2480" s="36"/>
      <c r="WY2480" s="36"/>
      <c r="WZ2480" s="36"/>
      <c r="XA2480" s="36"/>
      <c r="XB2480" s="36"/>
      <c r="XC2480" s="36"/>
      <c r="XD2480" s="36"/>
      <c r="XE2480" s="36"/>
      <c r="XF2480" s="36"/>
      <c r="XG2480" s="36"/>
      <c r="XH2480" s="36"/>
      <c r="XI2480" s="36"/>
      <c r="XJ2480" s="36"/>
      <c r="XK2480" s="36"/>
      <c r="XL2480" s="36"/>
      <c r="XM2480" s="36"/>
      <c r="XN2480" s="36"/>
      <c r="XO2480" s="36"/>
      <c r="XP2480" s="36"/>
      <c r="XQ2480" s="36"/>
      <c r="XR2480" s="36"/>
      <c r="XS2480" s="36"/>
      <c r="XT2480" s="36"/>
      <c r="XU2480" s="36"/>
      <c r="XV2480" s="36"/>
      <c r="XW2480" s="36"/>
      <c r="XX2480" s="36"/>
      <c r="XY2480" s="36"/>
      <c r="XZ2480" s="36"/>
      <c r="YA2480" s="36"/>
      <c r="YB2480" s="36"/>
      <c r="YC2480" s="36"/>
      <c r="YD2480" s="36"/>
      <c r="YE2480" s="36"/>
      <c r="YF2480" s="36"/>
      <c r="YG2480" s="36"/>
      <c r="YH2480" s="36"/>
      <c r="YI2480" s="36"/>
      <c r="YJ2480" s="36"/>
      <c r="YK2480" s="36"/>
      <c r="YL2480" s="36"/>
      <c r="YM2480" s="36"/>
      <c r="YN2480" s="36"/>
      <c r="YO2480" s="36"/>
      <c r="YP2480" s="36"/>
      <c r="YQ2480" s="36"/>
      <c r="YR2480" s="36"/>
      <c r="YS2480" s="36"/>
      <c r="YT2480" s="36"/>
      <c r="YU2480" s="36"/>
      <c r="YV2480" s="36"/>
      <c r="YW2480" s="36"/>
      <c r="YX2480" s="36"/>
      <c r="YY2480" s="36"/>
      <c r="YZ2480" s="36"/>
      <c r="ZA2480" s="36"/>
      <c r="ZB2480" s="36"/>
      <c r="ZC2480" s="36"/>
      <c r="ZD2480" s="36"/>
      <c r="ZE2480" s="36"/>
      <c r="ZF2480" s="36"/>
      <c r="ZG2480" s="36"/>
      <c r="ZH2480" s="36"/>
      <c r="ZI2480" s="36"/>
      <c r="ZJ2480" s="36"/>
      <c r="ZK2480" s="36"/>
      <c r="ZL2480" s="36"/>
      <c r="ZM2480" s="36"/>
      <c r="ZN2480" s="36"/>
      <c r="ZO2480" s="36"/>
      <c r="ZP2480" s="36"/>
      <c r="ZQ2480" s="36"/>
      <c r="ZR2480" s="36"/>
      <c r="ZS2480" s="36"/>
      <c r="ZT2480" s="36"/>
      <c r="ZU2480" s="36"/>
      <c r="ZV2480" s="36"/>
      <c r="ZW2480" s="36"/>
      <c r="ZX2480" s="36"/>
      <c r="ZY2480" s="36"/>
      <c r="ZZ2480" s="36"/>
      <c r="AAA2480" s="36"/>
      <c r="AAB2480" s="36"/>
      <c r="AAC2480" s="36"/>
      <c r="AAD2480" s="36"/>
      <c r="AAE2480" s="36"/>
      <c r="AAF2480" s="36"/>
      <c r="AAG2480" s="36"/>
      <c r="AAH2480" s="36"/>
      <c r="AAI2480" s="36"/>
      <c r="AAJ2480" s="36"/>
      <c r="AAK2480" s="36"/>
      <c r="AAL2480" s="36"/>
      <c r="AAM2480" s="36"/>
      <c r="AAN2480" s="36"/>
      <c r="AAO2480" s="36"/>
      <c r="AAP2480" s="36"/>
      <c r="AAQ2480" s="36"/>
      <c r="AAR2480" s="36"/>
      <c r="AAS2480" s="36"/>
      <c r="AAT2480" s="36"/>
      <c r="AAU2480" s="36"/>
      <c r="AAV2480" s="36"/>
      <c r="AAW2480" s="36"/>
      <c r="AAX2480" s="36"/>
      <c r="AAY2480" s="36"/>
      <c r="AAZ2480" s="36"/>
      <c r="ABA2480" s="36"/>
      <c r="ABB2480" s="36"/>
      <c r="ABC2480" s="36"/>
      <c r="ABD2480" s="36"/>
      <c r="ABE2480" s="36"/>
      <c r="ABF2480" s="36"/>
      <c r="ABG2480" s="36"/>
      <c r="ABH2480" s="36"/>
      <c r="ABI2480" s="36"/>
      <c r="ABJ2480" s="36"/>
      <c r="ABK2480" s="36"/>
      <c r="ABL2480" s="36"/>
      <c r="ABM2480" s="36"/>
      <c r="ABN2480" s="36"/>
      <c r="ABO2480" s="36"/>
      <c r="ABP2480" s="36"/>
      <c r="ABQ2480" s="36"/>
      <c r="ABR2480" s="36"/>
      <c r="ABS2480" s="36"/>
      <c r="ABT2480" s="36"/>
      <c r="ABU2480" s="36"/>
      <c r="ABV2480" s="36"/>
      <c r="ABW2480" s="36"/>
      <c r="ABX2480" s="36"/>
      <c r="ABY2480" s="36"/>
      <c r="ABZ2480" s="36"/>
      <c r="ACA2480" s="36"/>
      <c r="ACB2480" s="36"/>
      <c r="ACC2480" s="36"/>
      <c r="ACD2480" s="36"/>
      <c r="ACE2480" s="36"/>
      <c r="ACF2480" s="36"/>
      <c r="ACG2480" s="36"/>
      <c r="ACH2480" s="36"/>
      <c r="ACI2480" s="36"/>
      <c r="ACJ2480" s="36"/>
      <c r="ACK2480" s="36"/>
      <c r="ACL2480" s="36"/>
      <c r="ACM2480" s="36"/>
      <c r="ACN2480" s="36"/>
      <c r="ACO2480" s="36"/>
      <c r="ACP2480" s="36"/>
      <c r="ACQ2480" s="36"/>
      <c r="ACR2480" s="36"/>
      <c r="ACS2480" s="36"/>
      <c r="ACT2480" s="36"/>
      <c r="ACU2480" s="36"/>
      <c r="ACV2480" s="36"/>
      <c r="ACW2480" s="36"/>
      <c r="ACX2480" s="36"/>
      <c r="ACY2480" s="36"/>
      <c r="ACZ2480" s="36"/>
      <c r="ADA2480" s="36"/>
      <c r="ADB2480" s="36"/>
      <c r="ADC2480" s="36"/>
      <c r="ADD2480" s="36"/>
      <c r="ADE2480" s="36"/>
      <c r="ADF2480" s="36"/>
      <c r="ADG2480" s="36"/>
      <c r="ADH2480" s="36"/>
      <c r="ADI2480" s="36"/>
      <c r="ADJ2480" s="36"/>
      <c r="ADK2480" s="36"/>
      <c r="ADL2480" s="36"/>
      <c r="ADM2480" s="36"/>
      <c r="ADN2480" s="36"/>
      <c r="ADO2480" s="36"/>
      <c r="ADP2480" s="36"/>
      <c r="ADQ2480" s="36"/>
      <c r="ADR2480" s="36"/>
      <c r="ADS2480" s="36"/>
      <c r="ADT2480" s="36"/>
      <c r="ADU2480" s="36"/>
      <c r="ADV2480" s="36"/>
      <c r="ADW2480" s="36"/>
      <c r="ADX2480" s="36"/>
      <c r="ADY2480" s="36"/>
      <c r="ADZ2480" s="36"/>
      <c r="AEA2480" s="36"/>
      <c r="AEB2480" s="36"/>
      <c r="AEC2480" s="36"/>
      <c r="AED2480" s="36"/>
      <c r="AEE2480" s="36"/>
      <c r="AEF2480" s="36"/>
      <c r="AEG2480" s="36"/>
      <c r="AEH2480" s="36"/>
      <c r="AEI2480" s="36"/>
      <c r="AEJ2480" s="36"/>
      <c r="AEK2480" s="36"/>
      <c r="AEL2480" s="36"/>
      <c r="AEM2480" s="36"/>
      <c r="AEN2480" s="36"/>
      <c r="AEO2480" s="36"/>
      <c r="AEP2480" s="36"/>
      <c r="AEQ2480" s="36"/>
      <c r="AER2480" s="36"/>
      <c r="AES2480" s="36"/>
      <c r="AET2480" s="36"/>
      <c r="AEU2480" s="36"/>
      <c r="AEV2480" s="36"/>
      <c r="AEW2480" s="36"/>
      <c r="AEX2480" s="36"/>
      <c r="AEY2480" s="36"/>
      <c r="AEZ2480" s="36"/>
      <c r="AFA2480" s="36"/>
      <c r="AFB2480" s="36"/>
      <c r="AFC2480" s="36"/>
      <c r="AFD2480" s="36"/>
      <c r="AFE2480" s="36"/>
      <c r="AFF2480" s="36"/>
      <c r="AFG2480" s="36"/>
      <c r="AFH2480" s="36"/>
      <c r="AFI2480" s="36"/>
      <c r="AFJ2480" s="36"/>
      <c r="AFK2480" s="36"/>
      <c r="AFL2480" s="36"/>
      <c r="AFM2480" s="36"/>
      <c r="AFN2480" s="36"/>
      <c r="AFO2480" s="36"/>
      <c r="AFP2480" s="36"/>
      <c r="AFQ2480" s="36"/>
      <c r="AFR2480" s="36"/>
      <c r="AFS2480" s="36"/>
      <c r="AFT2480" s="36"/>
      <c r="AFU2480" s="36"/>
      <c r="AFV2480" s="36"/>
      <c r="AFW2480" s="36"/>
      <c r="AFX2480" s="36"/>
      <c r="AFY2480" s="36"/>
      <c r="AFZ2480" s="36"/>
      <c r="AGA2480" s="36"/>
      <c r="AGB2480" s="36"/>
      <c r="AGC2480" s="36"/>
      <c r="AGD2480" s="36"/>
      <c r="AGE2480" s="36"/>
      <c r="AGF2480" s="36"/>
      <c r="AGG2480" s="36"/>
      <c r="AGH2480" s="36"/>
      <c r="AGI2480" s="36"/>
      <c r="AGJ2480" s="36"/>
      <c r="AGK2480" s="36"/>
      <c r="AGL2480" s="36"/>
      <c r="AGM2480" s="36"/>
      <c r="AGN2480" s="36"/>
      <c r="AGO2480" s="36"/>
      <c r="AGP2480" s="36"/>
      <c r="AGQ2480" s="36"/>
      <c r="AGR2480" s="36"/>
      <c r="AGS2480" s="36"/>
      <c r="AGT2480" s="36"/>
      <c r="AGU2480" s="36"/>
      <c r="AGV2480" s="36"/>
      <c r="AGW2480" s="36"/>
      <c r="AGX2480" s="36"/>
      <c r="AGY2480" s="36"/>
      <c r="AGZ2480" s="36"/>
      <c r="AHA2480" s="36"/>
      <c r="AHB2480" s="36"/>
      <c r="AHC2480" s="36"/>
      <c r="AHD2480" s="36"/>
      <c r="AHE2480" s="36"/>
      <c r="AHF2480" s="36"/>
      <c r="AHG2480" s="36"/>
      <c r="AHH2480" s="36"/>
      <c r="AHI2480" s="36"/>
      <c r="AHJ2480" s="36"/>
      <c r="AHK2480" s="36"/>
      <c r="AHL2480" s="36"/>
      <c r="AHM2480" s="36"/>
      <c r="AHN2480" s="36"/>
      <c r="AHO2480" s="36"/>
      <c r="AHP2480" s="36"/>
      <c r="AHQ2480" s="36"/>
      <c r="AHR2480" s="36"/>
      <c r="AHS2480" s="36"/>
      <c r="AHT2480" s="36"/>
      <c r="AHU2480" s="36"/>
      <c r="AHV2480" s="36"/>
      <c r="AHW2480" s="36"/>
      <c r="AHX2480" s="36"/>
      <c r="AHY2480" s="36"/>
      <c r="AHZ2480" s="36"/>
      <c r="AIA2480" s="36"/>
      <c r="AIB2480" s="36"/>
      <c r="AIC2480" s="36"/>
      <c r="AID2480" s="36"/>
      <c r="AIE2480" s="36"/>
      <c r="AIF2480" s="36"/>
      <c r="AIG2480" s="36"/>
      <c r="AIH2480" s="36"/>
      <c r="AII2480" s="36"/>
      <c r="AIJ2480" s="36"/>
      <c r="AIK2480" s="36"/>
      <c r="AIL2480" s="36"/>
      <c r="AIM2480" s="36"/>
      <c r="AIN2480" s="36"/>
      <c r="AIO2480" s="36"/>
      <c r="AIP2480" s="36"/>
      <c r="AIQ2480" s="36"/>
      <c r="AIR2480" s="36"/>
      <c r="AIS2480" s="36"/>
      <c r="AIT2480" s="36"/>
      <c r="AIU2480" s="36"/>
      <c r="AIV2480" s="36"/>
      <c r="AIW2480" s="36"/>
      <c r="AIX2480" s="36"/>
      <c r="AIY2480" s="36"/>
      <c r="AIZ2480" s="36"/>
      <c r="AJA2480" s="36"/>
      <c r="AJB2480" s="36"/>
      <c r="AJC2480" s="36"/>
      <c r="AJD2480" s="36"/>
      <c r="AJE2480" s="36"/>
      <c r="AJF2480" s="36"/>
      <c r="AJG2480" s="36"/>
      <c r="AJH2480" s="36"/>
      <c r="AJI2480" s="36"/>
      <c r="AJJ2480" s="36"/>
      <c r="AJK2480" s="36"/>
      <c r="AJL2480" s="36"/>
      <c r="AJM2480" s="36"/>
      <c r="AJN2480" s="36"/>
      <c r="AJO2480" s="36"/>
      <c r="AJP2480" s="36"/>
      <c r="AJQ2480" s="36"/>
      <c r="AJR2480" s="36"/>
      <c r="AJS2480" s="36"/>
      <c r="AJT2480" s="36"/>
      <c r="AJU2480" s="36"/>
      <c r="AJV2480" s="36"/>
      <c r="AJW2480" s="36"/>
      <c r="AJX2480" s="36"/>
      <c r="AJY2480" s="36"/>
      <c r="AJZ2480" s="36"/>
      <c r="AKA2480" s="36"/>
      <c r="AKB2480" s="36"/>
      <c r="AKC2480" s="36"/>
      <c r="AKD2480" s="36"/>
      <c r="AKE2480" s="36"/>
      <c r="AKF2480" s="36"/>
      <c r="AKG2480" s="36"/>
      <c r="AKH2480" s="36"/>
      <c r="AKI2480" s="36"/>
      <c r="AKJ2480" s="36"/>
      <c r="AKK2480" s="36"/>
      <c r="AKL2480" s="36"/>
      <c r="AKM2480" s="36"/>
      <c r="AKN2480" s="36"/>
      <c r="AKO2480" s="36"/>
      <c r="AKP2480" s="36"/>
      <c r="AKQ2480" s="36"/>
      <c r="AKR2480" s="36"/>
      <c r="AKS2480" s="36"/>
      <c r="AKT2480" s="36"/>
      <c r="AKU2480" s="36"/>
      <c r="AKV2480" s="36"/>
      <c r="AKW2480" s="36"/>
      <c r="AKX2480" s="36"/>
      <c r="AKY2480" s="36"/>
      <c r="AKZ2480" s="36"/>
      <c r="ALA2480" s="36"/>
      <c r="ALB2480" s="36"/>
      <c r="ALC2480" s="36"/>
      <c r="ALD2480" s="36"/>
      <c r="ALE2480" s="36"/>
      <c r="ALF2480" s="36"/>
      <c r="ALG2480" s="36"/>
      <c r="ALH2480" s="36"/>
      <c r="ALI2480" s="36"/>
      <c r="ALJ2480" s="36"/>
      <c r="ALK2480" s="36"/>
      <c r="ALL2480" s="36"/>
      <c r="ALM2480" s="36"/>
      <c r="ALN2480" s="36"/>
      <c r="ALO2480" s="36"/>
      <c r="ALP2480" s="36"/>
      <c r="ALQ2480" s="36"/>
      <c r="ALR2480" s="36"/>
      <c r="ALS2480" s="36"/>
      <c r="ALT2480" s="36"/>
      <c r="ALU2480" s="36"/>
      <c r="ALV2480" s="36"/>
      <c r="ALW2480" s="36"/>
      <c r="ALX2480" s="36"/>
      <c r="ALY2480" s="36"/>
      <c r="ALZ2480" s="36"/>
      <c r="AMA2480" s="36"/>
      <c r="AMB2480" s="36"/>
      <c r="AMC2480" s="36"/>
      <c r="AMD2480" s="36"/>
      <c r="AME2480" s="36"/>
      <c r="AMF2480" s="36"/>
      <c r="AMG2480" s="36"/>
      <c r="AMH2480" s="36"/>
      <c r="AMI2480" s="36"/>
      <c r="AMJ2480" s="36"/>
    </row>
    <row r="2481" spans="1:1024" s="12" customFormat="1" ht="15.75" x14ac:dyDescent="0.25">
      <c r="A2481" s="1"/>
      <c r="B2481" s="2"/>
      <c r="C2481" s="2"/>
      <c r="D2481" s="2"/>
      <c r="E2481" s="2"/>
      <c r="F2481" s="1"/>
      <c r="G2481" s="2"/>
      <c r="H2481" s="38"/>
      <c r="I2481" s="38"/>
      <c r="J2481" s="38"/>
      <c r="K2481" s="38"/>
      <c r="L2481" s="38"/>
      <c r="M2481" s="38"/>
      <c r="N2481" s="38"/>
      <c r="O2481" s="38"/>
      <c r="P2481" s="38"/>
      <c r="Q2481" s="38"/>
      <c r="R2481" s="38"/>
      <c r="S2481" s="38"/>
      <c r="T2481" s="38"/>
      <c r="U2481" s="38"/>
      <c r="V2481" s="38"/>
      <c r="W2481" s="36"/>
      <c r="X2481" s="36"/>
      <c r="Y2481" s="36"/>
      <c r="Z2481" s="36"/>
      <c r="AA2481" s="36"/>
      <c r="AB2481" s="36"/>
      <c r="AC2481" s="36"/>
      <c r="AD2481" s="36"/>
      <c r="AE2481" s="36"/>
      <c r="AF2481" s="36"/>
      <c r="AG2481" s="36"/>
      <c r="AH2481" s="36"/>
      <c r="AI2481" s="36"/>
      <c r="AJ2481" s="36"/>
      <c r="AK2481" s="36"/>
      <c r="AL2481" s="36"/>
      <c r="AM2481" s="36"/>
      <c r="AN2481" s="36"/>
      <c r="AO2481" s="36"/>
      <c r="AP2481" s="36"/>
      <c r="AQ2481" s="36"/>
      <c r="AR2481" s="36"/>
      <c r="AS2481" s="36"/>
      <c r="AT2481" s="36"/>
      <c r="AU2481" s="36"/>
      <c r="AV2481" s="36"/>
      <c r="AW2481" s="36"/>
      <c r="AX2481" s="36"/>
      <c r="AY2481" s="36"/>
      <c r="AZ2481" s="36"/>
      <c r="BA2481" s="36"/>
      <c r="BB2481" s="36"/>
      <c r="BC2481" s="36"/>
      <c r="BD2481" s="36"/>
      <c r="BE2481" s="36"/>
      <c r="BF2481" s="36"/>
      <c r="BG2481" s="36"/>
      <c r="BH2481" s="36"/>
      <c r="BI2481" s="36"/>
      <c r="BJ2481" s="36"/>
      <c r="BK2481" s="36"/>
      <c r="BL2481" s="36"/>
      <c r="BM2481" s="36"/>
      <c r="BN2481" s="36"/>
      <c r="BO2481" s="36"/>
      <c r="BP2481" s="36"/>
      <c r="BQ2481" s="36"/>
      <c r="BR2481" s="36"/>
      <c r="BS2481" s="36"/>
      <c r="BT2481" s="36"/>
      <c r="BU2481" s="36"/>
      <c r="BV2481" s="36"/>
      <c r="BW2481" s="36"/>
      <c r="BX2481" s="36"/>
      <c r="BY2481" s="36"/>
      <c r="BZ2481" s="36"/>
      <c r="CA2481" s="36"/>
      <c r="CB2481" s="36"/>
      <c r="CC2481" s="36"/>
      <c r="CD2481" s="36"/>
      <c r="CE2481" s="36"/>
      <c r="CF2481" s="36"/>
      <c r="CG2481" s="36"/>
      <c r="CH2481" s="36"/>
      <c r="CI2481" s="36"/>
      <c r="CJ2481" s="36"/>
      <c r="CK2481" s="36"/>
      <c r="CL2481" s="36"/>
      <c r="CM2481" s="36"/>
      <c r="CN2481" s="36"/>
      <c r="CO2481" s="36"/>
      <c r="CP2481" s="36"/>
      <c r="CQ2481" s="36"/>
      <c r="CR2481" s="36"/>
      <c r="CS2481" s="36"/>
      <c r="CT2481" s="36"/>
      <c r="CU2481" s="36"/>
      <c r="CV2481" s="36"/>
      <c r="CW2481" s="36"/>
      <c r="CX2481" s="36"/>
      <c r="CY2481" s="36"/>
      <c r="CZ2481" s="36"/>
      <c r="DA2481" s="36"/>
      <c r="DB2481" s="36"/>
      <c r="DC2481" s="36"/>
      <c r="DD2481" s="36"/>
      <c r="DE2481" s="36"/>
      <c r="DF2481" s="36"/>
      <c r="DG2481" s="36"/>
      <c r="DH2481" s="36"/>
      <c r="DI2481" s="36"/>
      <c r="DJ2481" s="36"/>
      <c r="DK2481" s="36"/>
      <c r="DL2481" s="36"/>
      <c r="DM2481" s="36"/>
      <c r="DN2481" s="36"/>
      <c r="DO2481" s="36"/>
      <c r="DP2481" s="36"/>
      <c r="DQ2481" s="36"/>
      <c r="DR2481" s="36"/>
      <c r="DS2481" s="36"/>
      <c r="DT2481" s="36"/>
      <c r="DU2481" s="36"/>
      <c r="DV2481" s="36"/>
      <c r="DW2481" s="36"/>
      <c r="DX2481" s="36"/>
      <c r="DY2481" s="36"/>
      <c r="DZ2481" s="36"/>
      <c r="EA2481" s="36"/>
      <c r="EB2481" s="36"/>
      <c r="EC2481" s="36"/>
      <c r="ED2481" s="36"/>
      <c r="EE2481" s="36"/>
      <c r="EF2481" s="36"/>
      <c r="EG2481" s="36"/>
      <c r="EH2481" s="36"/>
      <c r="EI2481" s="36"/>
      <c r="EJ2481" s="36"/>
      <c r="EK2481" s="36"/>
      <c r="EL2481" s="36"/>
      <c r="EM2481" s="36"/>
      <c r="EN2481" s="36"/>
      <c r="EO2481" s="36"/>
      <c r="EP2481" s="36"/>
      <c r="EQ2481" s="36"/>
      <c r="ER2481" s="36"/>
      <c r="ES2481" s="36"/>
      <c r="ET2481" s="36"/>
      <c r="EU2481" s="36"/>
      <c r="EV2481" s="36"/>
      <c r="EW2481" s="36"/>
      <c r="EX2481" s="36"/>
      <c r="EY2481" s="36"/>
      <c r="EZ2481" s="36"/>
      <c r="FA2481" s="36"/>
      <c r="FB2481" s="36"/>
      <c r="FC2481" s="36"/>
      <c r="FD2481" s="36"/>
      <c r="FE2481" s="36"/>
      <c r="FF2481" s="36"/>
      <c r="FG2481" s="36"/>
      <c r="FH2481" s="36"/>
      <c r="FI2481" s="36"/>
      <c r="FJ2481" s="36"/>
      <c r="FK2481" s="36"/>
      <c r="FL2481" s="36"/>
      <c r="FM2481" s="36"/>
      <c r="FN2481" s="36"/>
      <c r="FO2481" s="36"/>
      <c r="FP2481" s="36"/>
      <c r="FQ2481" s="36"/>
      <c r="FR2481" s="36"/>
      <c r="FS2481" s="36"/>
      <c r="FT2481" s="36"/>
      <c r="FU2481" s="36"/>
      <c r="FV2481" s="36"/>
      <c r="FW2481" s="36"/>
      <c r="FX2481" s="36"/>
      <c r="FY2481" s="36"/>
      <c r="FZ2481" s="36"/>
      <c r="GA2481" s="36"/>
      <c r="GB2481" s="36"/>
      <c r="GC2481" s="36"/>
      <c r="GD2481" s="36"/>
      <c r="GE2481" s="36"/>
      <c r="GF2481" s="36"/>
      <c r="GG2481" s="36"/>
      <c r="GH2481" s="36"/>
      <c r="GI2481" s="36"/>
      <c r="GJ2481" s="36"/>
      <c r="GK2481" s="36"/>
      <c r="GL2481" s="36"/>
      <c r="GM2481" s="36"/>
      <c r="GN2481" s="36"/>
      <c r="GO2481" s="36"/>
      <c r="GP2481" s="36"/>
      <c r="GQ2481" s="36"/>
      <c r="GR2481" s="36"/>
      <c r="GS2481" s="36"/>
      <c r="GT2481" s="36"/>
      <c r="GU2481" s="36"/>
      <c r="GV2481" s="36"/>
      <c r="GW2481" s="36"/>
      <c r="GX2481" s="36"/>
      <c r="GY2481" s="36"/>
      <c r="GZ2481" s="36"/>
      <c r="HA2481" s="36"/>
      <c r="HB2481" s="36"/>
      <c r="HC2481" s="36"/>
      <c r="HD2481" s="36"/>
      <c r="HE2481" s="36"/>
      <c r="HF2481" s="36"/>
      <c r="HG2481" s="36"/>
      <c r="HH2481" s="36"/>
      <c r="HI2481" s="36"/>
      <c r="HJ2481" s="36"/>
      <c r="HK2481" s="36"/>
      <c r="HL2481" s="36"/>
      <c r="HM2481" s="36"/>
      <c r="HN2481" s="36"/>
      <c r="HO2481" s="36"/>
      <c r="HP2481" s="36"/>
      <c r="HQ2481" s="36"/>
      <c r="HR2481" s="36"/>
      <c r="HS2481" s="36"/>
      <c r="HT2481" s="36"/>
      <c r="HU2481" s="36"/>
      <c r="HV2481" s="36"/>
      <c r="HW2481" s="36"/>
      <c r="HX2481" s="36"/>
      <c r="HY2481" s="36"/>
      <c r="HZ2481" s="36"/>
      <c r="IA2481" s="36"/>
      <c r="IB2481" s="36"/>
      <c r="IC2481" s="36"/>
      <c r="ID2481" s="36"/>
      <c r="IE2481" s="36"/>
      <c r="IF2481" s="36"/>
      <c r="IG2481" s="36"/>
      <c r="IH2481" s="36"/>
      <c r="II2481" s="36"/>
      <c r="IJ2481" s="36"/>
      <c r="IK2481" s="36"/>
      <c r="IL2481" s="36"/>
      <c r="IM2481" s="36"/>
      <c r="IN2481" s="36"/>
      <c r="IO2481" s="36"/>
      <c r="IP2481" s="36"/>
      <c r="IQ2481" s="36"/>
      <c r="IR2481" s="36"/>
      <c r="IS2481" s="36"/>
      <c r="IT2481" s="36"/>
      <c r="IU2481" s="36"/>
      <c r="IV2481" s="36"/>
      <c r="IW2481" s="36"/>
      <c r="IX2481" s="36"/>
      <c r="IY2481" s="36"/>
      <c r="IZ2481" s="36"/>
      <c r="JA2481" s="36"/>
      <c r="JB2481" s="36"/>
      <c r="JC2481" s="36"/>
      <c r="JD2481" s="36"/>
      <c r="JE2481" s="36"/>
      <c r="JF2481" s="36"/>
      <c r="JG2481" s="36"/>
      <c r="JH2481" s="36"/>
      <c r="JI2481" s="36"/>
      <c r="JJ2481" s="36"/>
      <c r="JK2481" s="36"/>
      <c r="JL2481" s="36"/>
      <c r="JM2481" s="36"/>
      <c r="JN2481" s="36"/>
      <c r="JO2481" s="36"/>
      <c r="JP2481" s="36"/>
      <c r="JQ2481" s="36"/>
      <c r="JR2481" s="36"/>
      <c r="JS2481" s="36"/>
      <c r="JT2481" s="36"/>
      <c r="JU2481" s="36"/>
      <c r="JV2481" s="36"/>
      <c r="JW2481" s="36"/>
      <c r="JX2481" s="36"/>
      <c r="JY2481" s="36"/>
      <c r="JZ2481" s="36"/>
      <c r="KA2481" s="36"/>
      <c r="KB2481" s="36"/>
      <c r="KC2481" s="36"/>
      <c r="KD2481" s="36"/>
      <c r="KE2481" s="36"/>
      <c r="KF2481" s="36"/>
      <c r="KG2481" s="36"/>
      <c r="KH2481" s="36"/>
      <c r="KI2481" s="36"/>
      <c r="KJ2481" s="36"/>
      <c r="KK2481" s="36"/>
      <c r="KL2481" s="36"/>
      <c r="KM2481" s="36"/>
      <c r="KN2481" s="36"/>
      <c r="KO2481" s="36"/>
      <c r="KP2481" s="36"/>
      <c r="KQ2481" s="36"/>
      <c r="KR2481" s="36"/>
      <c r="KS2481" s="36"/>
      <c r="KT2481" s="36"/>
      <c r="KU2481" s="36"/>
      <c r="KV2481" s="36"/>
      <c r="KW2481" s="36"/>
      <c r="KX2481" s="36"/>
      <c r="KY2481" s="36"/>
      <c r="KZ2481" s="36"/>
      <c r="LA2481" s="36"/>
      <c r="LB2481" s="36"/>
      <c r="LC2481" s="36"/>
      <c r="LD2481" s="36"/>
      <c r="LE2481" s="36"/>
      <c r="LF2481" s="36"/>
      <c r="LG2481" s="36"/>
      <c r="LH2481" s="36"/>
      <c r="LI2481" s="36"/>
      <c r="LJ2481" s="36"/>
      <c r="LK2481" s="36"/>
      <c r="LL2481" s="36"/>
      <c r="LM2481" s="36"/>
      <c r="LN2481" s="36"/>
      <c r="LO2481" s="36"/>
      <c r="LP2481" s="36"/>
      <c r="LQ2481" s="36"/>
      <c r="LR2481" s="36"/>
      <c r="LS2481" s="36"/>
      <c r="LT2481" s="36"/>
      <c r="LU2481" s="36"/>
      <c r="LV2481" s="36"/>
      <c r="LW2481" s="36"/>
      <c r="LX2481" s="36"/>
      <c r="LY2481" s="36"/>
      <c r="LZ2481" s="36"/>
      <c r="MA2481" s="36"/>
      <c r="MB2481" s="36"/>
      <c r="MC2481" s="36"/>
      <c r="MD2481" s="36"/>
      <c r="ME2481" s="36"/>
      <c r="MF2481" s="36"/>
      <c r="MG2481" s="36"/>
      <c r="MH2481" s="36"/>
      <c r="MI2481" s="36"/>
      <c r="MJ2481" s="36"/>
      <c r="MK2481" s="36"/>
      <c r="ML2481" s="36"/>
      <c r="MM2481" s="36"/>
      <c r="MN2481" s="36"/>
      <c r="MO2481" s="36"/>
      <c r="MP2481" s="36"/>
      <c r="MQ2481" s="36"/>
      <c r="MR2481" s="36"/>
      <c r="MS2481" s="36"/>
      <c r="MT2481" s="36"/>
      <c r="MU2481" s="36"/>
      <c r="MV2481" s="36"/>
      <c r="MW2481" s="36"/>
      <c r="MX2481" s="36"/>
      <c r="MY2481" s="36"/>
      <c r="MZ2481" s="36"/>
      <c r="NA2481" s="36"/>
      <c r="NB2481" s="36"/>
      <c r="NC2481" s="36"/>
      <c r="ND2481" s="36"/>
      <c r="NE2481" s="36"/>
      <c r="NF2481" s="36"/>
      <c r="NG2481" s="36"/>
      <c r="NH2481" s="36"/>
      <c r="NI2481" s="36"/>
      <c r="NJ2481" s="36"/>
      <c r="NK2481" s="36"/>
      <c r="NL2481" s="36"/>
      <c r="NM2481" s="36"/>
      <c r="NN2481" s="36"/>
      <c r="NO2481" s="36"/>
      <c r="NP2481" s="36"/>
      <c r="NQ2481" s="36"/>
      <c r="NR2481" s="36"/>
      <c r="NS2481" s="36"/>
      <c r="NT2481" s="36"/>
      <c r="NU2481" s="36"/>
      <c r="NV2481" s="36"/>
      <c r="NW2481" s="36"/>
      <c r="NX2481" s="36"/>
      <c r="NY2481" s="36"/>
      <c r="NZ2481" s="36"/>
      <c r="OA2481" s="36"/>
      <c r="OB2481" s="36"/>
      <c r="OC2481" s="36"/>
      <c r="OD2481" s="36"/>
      <c r="OE2481" s="36"/>
      <c r="OF2481" s="36"/>
      <c r="OG2481" s="36"/>
      <c r="OH2481" s="36"/>
      <c r="OI2481" s="36"/>
      <c r="OJ2481" s="36"/>
      <c r="OK2481" s="36"/>
      <c r="OL2481" s="36"/>
      <c r="OM2481" s="36"/>
      <c r="ON2481" s="36"/>
      <c r="OO2481" s="36"/>
      <c r="OP2481" s="36"/>
      <c r="OQ2481" s="36"/>
      <c r="OR2481" s="36"/>
      <c r="OS2481" s="36"/>
      <c r="OT2481" s="36"/>
      <c r="OU2481" s="36"/>
      <c r="OV2481" s="36"/>
      <c r="OW2481" s="36"/>
      <c r="OX2481" s="36"/>
      <c r="OY2481" s="36"/>
      <c r="OZ2481" s="36"/>
      <c r="PA2481" s="36"/>
      <c r="PB2481" s="36"/>
      <c r="PC2481" s="36"/>
      <c r="PD2481" s="36"/>
      <c r="PE2481" s="36"/>
      <c r="PF2481" s="36"/>
      <c r="PG2481" s="36"/>
      <c r="PH2481" s="36"/>
      <c r="PI2481" s="36"/>
      <c r="PJ2481" s="36"/>
      <c r="PK2481" s="36"/>
      <c r="PL2481" s="36"/>
      <c r="PM2481" s="36"/>
      <c r="PN2481" s="36"/>
      <c r="PO2481" s="36"/>
      <c r="PP2481" s="36"/>
      <c r="PQ2481" s="36"/>
      <c r="PR2481" s="36"/>
      <c r="PS2481" s="36"/>
      <c r="PT2481" s="36"/>
      <c r="PU2481" s="36"/>
      <c r="PV2481" s="36"/>
      <c r="PW2481" s="36"/>
      <c r="PX2481" s="36"/>
      <c r="PY2481" s="36"/>
      <c r="PZ2481" s="36"/>
      <c r="QA2481" s="36"/>
      <c r="QB2481" s="36"/>
      <c r="QC2481" s="36"/>
      <c r="QD2481" s="36"/>
      <c r="QE2481" s="36"/>
      <c r="QF2481" s="36"/>
      <c r="QG2481" s="36"/>
      <c r="QH2481" s="36"/>
      <c r="QI2481" s="36"/>
      <c r="QJ2481" s="36"/>
      <c r="QK2481" s="36"/>
      <c r="QL2481" s="36"/>
      <c r="QM2481" s="36"/>
      <c r="QN2481" s="36"/>
      <c r="QO2481" s="36"/>
      <c r="QP2481" s="36"/>
      <c r="QQ2481" s="36"/>
      <c r="QR2481" s="36"/>
      <c r="QS2481" s="36"/>
      <c r="QT2481" s="36"/>
      <c r="QU2481" s="36"/>
      <c r="QV2481" s="36"/>
      <c r="QW2481" s="36"/>
      <c r="QX2481" s="36"/>
      <c r="QY2481" s="36"/>
      <c r="QZ2481" s="36"/>
      <c r="RA2481" s="36"/>
      <c r="RB2481" s="36"/>
      <c r="RC2481" s="36"/>
      <c r="RD2481" s="36"/>
      <c r="RE2481" s="36"/>
      <c r="RF2481" s="36"/>
      <c r="RG2481" s="36"/>
      <c r="RH2481" s="36"/>
      <c r="RI2481" s="36"/>
      <c r="RJ2481" s="36"/>
      <c r="RK2481" s="36"/>
      <c r="RL2481" s="36"/>
      <c r="RM2481" s="36"/>
      <c r="RN2481" s="36"/>
      <c r="RO2481" s="36"/>
      <c r="RP2481" s="36"/>
      <c r="RQ2481" s="36"/>
      <c r="RR2481" s="36"/>
      <c r="RS2481" s="36"/>
      <c r="RT2481" s="36"/>
      <c r="RU2481" s="36"/>
      <c r="RV2481" s="36"/>
      <c r="RW2481" s="36"/>
      <c r="RX2481" s="36"/>
      <c r="RY2481" s="36"/>
      <c r="RZ2481" s="36"/>
      <c r="SA2481" s="36"/>
      <c r="SB2481" s="36"/>
      <c r="SC2481" s="36"/>
      <c r="SD2481" s="36"/>
      <c r="SE2481" s="36"/>
      <c r="SF2481" s="36"/>
      <c r="SG2481" s="36"/>
      <c r="SH2481" s="36"/>
      <c r="SI2481" s="36"/>
      <c r="SJ2481" s="36"/>
      <c r="SK2481" s="36"/>
      <c r="SL2481" s="36"/>
      <c r="SM2481" s="36"/>
      <c r="SN2481" s="36"/>
      <c r="SO2481" s="36"/>
      <c r="SP2481" s="36"/>
      <c r="SQ2481" s="36"/>
      <c r="SR2481" s="36"/>
      <c r="SS2481" s="36"/>
      <c r="ST2481" s="36"/>
      <c r="SU2481" s="36"/>
      <c r="SV2481" s="36"/>
      <c r="SW2481" s="36"/>
      <c r="SX2481" s="36"/>
      <c r="SY2481" s="36"/>
      <c r="SZ2481" s="36"/>
      <c r="TA2481" s="36"/>
      <c r="TB2481" s="36"/>
      <c r="TC2481" s="36"/>
      <c r="TD2481" s="36"/>
      <c r="TE2481" s="36"/>
      <c r="TF2481" s="36"/>
      <c r="TG2481" s="36"/>
      <c r="TH2481" s="36"/>
      <c r="TI2481" s="36"/>
      <c r="TJ2481" s="36"/>
      <c r="TK2481" s="36"/>
      <c r="TL2481" s="36"/>
      <c r="TM2481" s="36"/>
      <c r="TN2481" s="36"/>
      <c r="TO2481" s="36"/>
      <c r="TP2481" s="36"/>
      <c r="TQ2481" s="36"/>
      <c r="TR2481" s="36"/>
      <c r="TS2481" s="36"/>
      <c r="TT2481" s="36"/>
      <c r="TU2481" s="36"/>
      <c r="TV2481" s="36"/>
      <c r="TW2481" s="36"/>
      <c r="TX2481" s="36"/>
      <c r="TY2481" s="36"/>
      <c r="TZ2481" s="36"/>
      <c r="UA2481" s="36"/>
      <c r="UB2481" s="36"/>
      <c r="UC2481" s="36"/>
      <c r="UD2481" s="36"/>
      <c r="UE2481" s="36"/>
      <c r="UF2481" s="36"/>
      <c r="UG2481" s="36"/>
      <c r="UH2481" s="36"/>
      <c r="UI2481" s="36"/>
      <c r="UJ2481" s="36"/>
      <c r="UK2481" s="36"/>
      <c r="UL2481" s="36"/>
      <c r="UM2481" s="36"/>
      <c r="UN2481" s="36"/>
      <c r="UO2481" s="36"/>
      <c r="UP2481" s="36"/>
      <c r="UQ2481" s="36"/>
      <c r="UR2481" s="36"/>
      <c r="US2481" s="36"/>
      <c r="UT2481" s="36"/>
      <c r="UU2481" s="36"/>
      <c r="UV2481" s="36"/>
      <c r="UW2481" s="36"/>
      <c r="UX2481" s="36"/>
      <c r="UY2481" s="36"/>
      <c r="UZ2481" s="36"/>
      <c r="VA2481" s="36"/>
      <c r="VB2481" s="36"/>
      <c r="VC2481" s="36"/>
      <c r="VD2481" s="36"/>
      <c r="VE2481" s="36"/>
      <c r="VF2481" s="36"/>
      <c r="VG2481" s="36"/>
      <c r="VH2481" s="36"/>
      <c r="VI2481" s="36"/>
      <c r="VJ2481" s="36"/>
      <c r="VK2481" s="36"/>
      <c r="VL2481" s="36"/>
      <c r="VM2481" s="36"/>
      <c r="VN2481" s="36"/>
      <c r="VO2481" s="36"/>
      <c r="VP2481" s="36"/>
      <c r="VQ2481" s="36"/>
      <c r="VR2481" s="36"/>
      <c r="VS2481" s="36"/>
      <c r="VT2481" s="36"/>
      <c r="VU2481" s="36"/>
      <c r="VV2481" s="36"/>
      <c r="VW2481" s="36"/>
      <c r="VX2481" s="36"/>
      <c r="VY2481" s="36"/>
      <c r="VZ2481" s="36"/>
      <c r="WA2481" s="36"/>
      <c r="WB2481" s="36"/>
      <c r="WC2481" s="36"/>
      <c r="WD2481" s="36"/>
      <c r="WE2481" s="36"/>
      <c r="WF2481" s="36"/>
      <c r="WG2481" s="36"/>
      <c r="WH2481" s="36"/>
      <c r="WI2481" s="36"/>
      <c r="WJ2481" s="36"/>
      <c r="WK2481" s="36"/>
      <c r="WL2481" s="36"/>
      <c r="WM2481" s="36"/>
      <c r="WN2481" s="36"/>
      <c r="WO2481" s="36"/>
      <c r="WP2481" s="36"/>
      <c r="WQ2481" s="36"/>
      <c r="WR2481" s="36"/>
      <c r="WS2481" s="36"/>
      <c r="WT2481" s="36"/>
      <c r="WU2481" s="36"/>
      <c r="WV2481" s="36"/>
      <c r="WW2481" s="36"/>
      <c r="WX2481" s="36"/>
      <c r="WY2481" s="36"/>
      <c r="WZ2481" s="36"/>
      <c r="XA2481" s="36"/>
      <c r="XB2481" s="36"/>
      <c r="XC2481" s="36"/>
      <c r="XD2481" s="36"/>
      <c r="XE2481" s="36"/>
      <c r="XF2481" s="36"/>
      <c r="XG2481" s="36"/>
      <c r="XH2481" s="36"/>
      <c r="XI2481" s="36"/>
      <c r="XJ2481" s="36"/>
      <c r="XK2481" s="36"/>
      <c r="XL2481" s="36"/>
      <c r="XM2481" s="36"/>
      <c r="XN2481" s="36"/>
      <c r="XO2481" s="36"/>
      <c r="XP2481" s="36"/>
      <c r="XQ2481" s="36"/>
      <c r="XR2481" s="36"/>
      <c r="XS2481" s="36"/>
      <c r="XT2481" s="36"/>
      <c r="XU2481" s="36"/>
      <c r="XV2481" s="36"/>
      <c r="XW2481" s="36"/>
      <c r="XX2481" s="36"/>
      <c r="XY2481" s="36"/>
      <c r="XZ2481" s="36"/>
      <c r="YA2481" s="36"/>
      <c r="YB2481" s="36"/>
      <c r="YC2481" s="36"/>
      <c r="YD2481" s="36"/>
      <c r="YE2481" s="36"/>
      <c r="YF2481" s="36"/>
      <c r="YG2481" s="36"/>
      <c r="YH2481" s="36"/>
      <c r="YI2481" s="36"/>
      <c r="YJ2481" s="36"/>
      <c r="YK2481" s="36"/>
      <c r="YL2481" s="36"/>
      <c r="YM2481" s="36"/>
      <c r="YN2481" s="36"/>
      <c r="YO2481" s="36"/>
      <c r="YP2481" s="36"/>
      <c r="YQ2481" s="36"/>
      <c r="YR2481" s="36"/>
      <c r="YS2481" s="36"/>
      <c r="YT2481" s="36"/>
      <c r="YU2481" s="36"/>
      <c r="YV2481" s="36"/>
      <c r="YW2481" s="36"/>
      <c r="YX2481" s="36"/>
      <c r="YY2481" s="36"/>
      <c r="YZ2481" s="36"/>
      <c r="ZA2481" s="36"/>
      <c r="ZB2481" s="36"/>
      <c r="ZC2481" s="36"/>
      <c r="ZD2481" s="36"/>
      <c r="ZE2481" s="36"/>
      <c r="ZF2481" s="36"/>
      <c r="ZG2481" s="36"/>
      <c r="ZH2481" s="36"/>
      <c r="ZI2481" s="36"/>
      <c r="ZJ2481" s="36"/>
      <c r="ZK2481" s="36"/>
      <c r="ZL2481" s="36"/>
      <c r="ZM2481" s="36"/>
      <c r="ZN2481" s="36"/>
      <c r="ZO2481" s="36"/>
      <c r="ZP2481" s="36"/>
      <c r="ZQ2481" s="36"/>
      <c r="ZR2481" s="36"/>
      <c r="ZS2481" s="36"/>
      <c r="ZT2481" s="36"/>
      <c r="ZU2481" s="36"/>
      <c r="ZV2481" s="36"/>
      <c r="ZW2481" s="36"/>
      <c r="ZX2481" s="36"/>
      <c r="ZY2481" s="36"/>
      <c r="ZZ2481" s="36"/>
      <c r="AAA2481" s="36"/>
      <c r="AAB2481" s="36"/>
      <c r="AAC2481" s="36"/>
      <c r="AAD2481" s="36"/>
      <c r="AAE2481" s="36"/>
      <c r="AAF2481" s="36"/>
      <c r="AAG2481" s="36"/>
      <c r="AAH2481" s="36"/>
      <c r="AAI2481" s="36"/>
      <c r="AAJ2481" s="36"/>
      <c r="AAK2481" s="36"/>
      <c r="AAL2481" s="36"/>
      <c r="AAM2481" s="36"/>
      <c r="AAN2481" s="36"/>
      <c r="AAO2481" s="36"/>
      <c r="AAP2481" s="36"/>
      <c r="AAQ2481" s="36"/>
      <c r="AAR2481" s="36"/>
      <c r="AAS2481" s="36"/>
      <c r="AAT2481" s="36"/>
      <c r="AAU2481" s="36"/>
      <c r="AAV2481" s="36"/>
      <c r="AAW2481" s="36"/>
      <c r="AAX2481" s="36"/>
      <c r="AAY2481" s="36"/>
      <c r="AAZ2481" s="36"/>
      <c r="ABA2481" s="36"/>
      <c r="ABB2481" s="36"/>
      <c r="ABC2481" s="36"/>
      <c r="ABD2481" s="36"/>
      <c r="ABE2481" s="36"/>
      <c r="ABF2481" s="36"/>
      <c r="ABG2481" s="36"/>
      <c r="ABH2481" s="36"/>
      <c r="ABI2481" s="36"/>
      <c r="ABJ2481" s="36"/>
      <c r="ABK2481" s="36"/>
      <c r="ABL2481" s="36"/>
      <c r="ABM2481" s="36"/>
      <c r="ABN2481" s="36"/>
      <c r="ABO2481" s="36"/>
      <c r="ABP2481" s="36"/>
      <c r="ABQ2481" s="36"/>
      <c r="ABR2481" s="36"/>
      <c r="ABS2481" s="36"/>
      <c r="ABT2481" s="36"/>
      <c r="ABU2481" s="36"/>
      <c r="ABV2481" s="36"/>
      <c r="ABW2481" s="36"/>
      <c r="ABX2481" s="36"/>
      <c r="ABY2481" s="36"/>
      <c r="ABZ2481" s="36"/>
      <c r="ACA2481" s="36"/>
      <c r="ACB2481" s="36"/>
      <c r="ACC2481" s="36"/>
      <c r="ACD2481" s="36"/>
      <c r="ACE2481" s="36"/>
      <c r="ACF2481" s="36"/>
      <c r="ACG2481" s="36"/>
      <c r="ACH2481" s="36"/>
      <c r="ACI2481" s="36"/>
      <c r="ACJ2481" s="36"/>
      <c r="ACK2481" s="36"/>
      <c r="ACL2481" s="36"/>
      <c r="ACM2481" s="36"/>
      <c r="ACN2481" s="36"/>
      <c r="ACO2481" s="36"/>
      <c r="ACP2481" s="36"/>
      <c r="ACQ2481" s="36"/>
      <c r="ACR2481" s="36"/>
      <c r="ACS2481" s="36"/>
      <c r="ACT2481" s="36"/>
      <c r="ACU2481" s="36"/>
      <c r="ACV2481" s="36"/>
      <c r="ACW2481" s="36"/>
      <c r="ACX2481" s="36"/>
      <c r="ACY2481" s="36"/>
      <c r="ACZ2481" s="36"/>
      <c r="ADA2481" s="36"/>
      <c r="ADB2481" s="36"/>
      <c r="ADC2481" s="36"/>
      <c r="ADD2481" s="36"/>
      <c r="ADE2481" s="36"/>
      <c r="ADF2481" s="36"/>
      <c r="ADG2481" s="36"/>
      <c r="ADH2481" s="36"/>
      <c r="ADI2481" s="36"/>
      <c r="ADJ2481" s="36"/>
      <c r="ADK2481" s="36"/>
      <c r="ADL2481" s="36"/>
      <c r="ADM2481" s="36"/>
      <c r="ADN2481" s="36"/>
      <c r="ADO2481" s="36"/>
      <c r="ADP2481" s="36"/>
      <c r="ADQ2481" s="36"/>
      <c r="ADR2481" s="36"/>
      <c r="ADS2481" s="36"/>
      <c r="ADT2481" s="36"/>
      <c r="ADU2481" s="36"/>
      <c r="ADV2481" s="36"/>
      <c r="ADW2481" s="36"/>
      <c r="ADX2481" s="36"/>
      <c r="ADY2481" s="36"/>
      <c r="ADZ2481" s="36"/>
      <c r="AEA2481" s="36"/>
      <c r="AEB2481" s="36"/>
      <c r="AEC2481" s="36"/>
      <c r="AED2481" s="36"/>
      <c r="AEE2481" s="36"/>
      <c r="AEF2481" s="36"/>
      <c r="AEG2481" s="36"/>
      <c r="AEH2481" s="36"/>
      <c r="AEI2481" s="36"/>
      <c r="AEJ2481" s="36"/>
      <c r="AEK2481" s="36"/>
      <c r="AEL2481" s="36"/>
      <c r="AEM2481" s="36"/>
      <c r="AEN2481" s="36"/>
      <c r="AEO2481" s="36"/>
      <c r="AEP2481" s="36"/>
      <c r="AEQ2481" s="36"/>
      <c r="AER2481" s="36"/>
      <c r="AES2481" s="36"/>
      <c r="AET2481" s="36"/>
      <c r="AEU2481" s="36"/>
      <c r="AEV2481" s="36"/>
      <c r="AEW2481" s="36"/>
      <c r="AEX2481" s="36"/>
      <c r="AEY2481" s="36"/>
      <c r="AEZ2481" s="36"/>
      <c r="AFA2481" s="36"/>
      <c r="AFB2481" s="36"/>
      <c r="AFC2481" s="36"/>
      <c r="AFD2481" s="36"/>
      <c r="AFE2481" s="36"/>
      <c r="AFF2481" s="36"/>
      <c r="AFG2481" s="36"/>
      <c r="AFH2481" s="36"/>
      <c r="AFI2481" s="36"/>
      <c r="AFJ2481" s="36"/>
      <c r="AFK2481" s="36"/>
      <c r="AFL2481" s="36"/>
      <c r="AFM2481" s="36"/>
      <c r="AFN2481" s="36"/>
      <c r="AFO2481" s="36"/>
      <c r="AFP2481" s="36"/>
      <c r="AFQ2481" s="36"/>
      <c r="AFR2481" s="36"/>
      <c r="AFS2481" s="36"/>
      <c r="AFT2481" s="36"/>
      <c r="AFU2481" s="36"/>
      <c r="AFV2481" s="36"/>
      <c r="AFW2481" s="36"/>
      <c r="AFX2481" s="36"/>
      <c r="AFY2481" s="36"/>
      <c r="AFZ2481" s="36"/>
      <c r="AGA2481" s="36"/>
      <c r="AGB2481" s="36"/>
      <c r="AGC2481" s="36"/>
      <c r="AGD2481" s="36"/>
      <c r="AGE2481" s="36"/>
      <c r="AGF2481" s="36"/>
      <c r="AGG2481" s="36"/>
      <c r="AGH2481" s="36"/>
      <c r="AGI2481" s="36"/>
      <c r="AGJ2481" s="36"/>
      <c r="AGK2481" s="36"/>
      <c r="AGL2481" s="36"/>
      <c r="AGM2481" s="36"/>
      <c r="AGN2481" s="36"/>
      <c r="AGO2481" s="36"/>
      <c r="AGP2481" s="36"/>
      <c r="AGQ2481" s="36"/>
      <c r="AGR2481" s="36"/>
      <c r="AGS2481" s="36"/>
      <c r="AGT2481" s="36"/>
      <c r="AGU2481" s="36"/>
      <c r="AGV2481" s="36"/>
      <c r="AGW2481" s="36"/>
      <c r="AGX2481" s="36"/>
      <c r="AGY2481" s="36"/>
      <c r="AGZ2481" s="36"/>
      <c r="AHA2481" s="36"/>
      <c r="AHB2481" s="36"/>
      <c r="AHC2481" s="36"/>
      <c r="AHD2481" s="36"/>
      <c r="AHE2481" s="36"/>
      <c r="AHF2481" s="36"/>
      <c r="AHG2481" s="36"/>
      <c r="AHH2481" s="36"/>
      <c r="AHI2481" s="36"/>
      <c r="AHJ2481" s="36"/>
      <c r="AHK2481" s="36"/>
      <c r="AHL2481" s="36"/>
      <c r="AHM2481" s="36"/>
      <c r="AHN2481" s="36"/>
      <c r="AHO2481" s="36"/>
      <c r="AHP2481" s="36"/>
      <c r="AHQ2481" s="36"/>
      <c r="AHR2481" s="36"/>
      <c r="AHS2481" s="36"/>
      <c r="AHT2481" s="36"/>
      <c r="AHU2481" s="36"/>
      <c r="AHV2481" s="36"/>
      <c r="AHW2481" s="36"/>
      <c r="AHX2481" s="36"/>
      <c r="AHY2481" s="36"/>
      <c r="AHZ2481" s="36"/>
      <c r="AIA2481" s="36"/>
      <c r="AIB2481" s="36"/>
      <c r="AIC2481" s="36"/>
      <c r="AID2481" s="36"/>
      <c r="AIE2481" s="36"/>
      <c r="AIF2481" s="36"/>
      <c r="AIG2481" s="36"/>
      <c r="AIH2481" s="36"/>
      <c r="AII2481" s="36"/>
      <c r="AIJ2481" s="36"/>
      <c r="AIK2481" s="36"/>
      <c r="AIL2481" s="36"/>
      <c r="AIM2481" s="36"/>
      <c r="AIN2481" s="36"/>
      <c r="AIO2481" s="36"/>
      <c r="AIP2481" s="36"/>
      <c r="AIQ2481" s="36"/>
      <c r="AIR2481" s="36"/>
      <c r="AIS2481" s="36"/>
      <c r="AIT2481" s="36"/>
      <c r="AIU2481" s="36"/>
      <c r="AIV2481" s="36"/>
      <c r="AIW2481" s="36"/>
      <c r="AIX2481" s="36"/>
      <c r="AIY2481" s="36"/>
      <c r="AIZ2481" s="36"/>
      <c r="AJA2481" s="36"/>
      <c r="AJB2481" s="36"/>
      <c r="AJC2481" s="36"/>
      <c r="AJD2481" s="36"/>
      <c r="AJE2481" s="36"/>
      <c r="AJF2481" s="36"/>
      <c r="AJG2481" s="36"/>
      <c r="AJH2481" s="36"/>
      <c r="AJI2481" s="36"/>
      <c r="AJJ2481" s="36"/>
      <c r="AJK2481" s="36"/>
      <c r="AJL2481" s="36"/>
      <c r="AJM2481" s="36"/>
      <c r="AJN2481" s="36"/>
      <c r="AJO2481" s="36"/>
      <c r="AJP2481" s="36"/>
      <c r="AJQ2481" s="36"/>
      <c r="AJR2481" s="36"/>
      <c r="AJS2481" s="36"/>
      <c r="AJT2481" s="36"/>
      <c r="AJU2481" s="36"/>
      <c r="AJV2481" s="36"/>
      <c r="AJW2481" s="36"/>
      <c r="AJX2481" s="36"/>
      <c r="AJY2481" s="36"/>
      <c r="AJZ2481" s="36"/>
      <c r="AKA2481" s="36"/>
      <c r="AKB2481" s="36"/>
      <c r="AKC2481" s="36"/>
      <c r="AKD2481" s="36"/>
      <c r="AKE2481" s="36"/>
      <c r="AKF2481" s="36"/>
      <c r="AKG2481" s="36"/>
      <c r="AKH2481" s="36"/>
      <c r="AKI2481" s="36"/>
      <c r="AKJ2481" s="36"/>
      <c r="AKK2481" s="36"/>
      <c r="AKL2481" s="36"/>
      <c r="AKM2481" s="36"/>
      <c r="AKN2481" s="36"/>
      <c r="AKO2481" s="36"/>
      <c r="AKP2481" s="36"/>
      <c r="AKQ2481" s="36"/>
      <c r="AKR2481" s="36"/>
      <c r="AKS2481" s="36"/>
      <c r="AKT2481" s="36"/>
      <c r="AKU2481" s="36"/>
      <c r="AKV2481" s="36"/>
      <c r="AKW2481" s="36"/>
      <c r="AKX2481" s="36"/>
      <c r="AKY2481" s="36"/>
      <c r="AKZ2481" s="36"/>
      <c r="ALA2481" s="36"/>
      <c r="ALB2481" s="36"/>
      <c r="ALC2481" s="36"/>
      <c r="ALD2481" s="36"/>
      <c r="ALE2481" s="36"/>
      <c r="ALF2481" s="36"/>
      <c r="ALG2481" s="36"/>
      <c r="ALH2481" s="36"/>
      <c r="ALI2481" s="36"/>
      <c r="ALJ2481" s="36"/>
      <c r="ALK2481" s="36"/>
      <c r="ALL2481" s="36"/>
      <c r="ALM2481" s="36"/>
      <c r="ALN2481" s="36"/>
      <c r="ALO2481" s="36"/>
      <c r="ALP2481" s="36"/>
      <c r="ALQ2481" s="36"/>
      <c r="ALR2481" s="36"/>
      <c r="ALS2481" s="36"/>
      <c r="ALT2481" s="36"/>
      <c r="ALU2481" s="36"/>
      <c r="ALV2481" s="36"/>
      <c r="ALW2481" s="36"/>
      <c r="ALX2481" s="36"/>
      <c r="ALY2481" s="36"/>
      <c r="ALZ2481" s="36"/>
      <c r="AMA2481" s="36"/>
      <c r="AMB2481" s="36"/>
      <c r="AMC2481" s="36"/>
      <c r="AMD2481" s="36"/>
      <c r="AME2481" s="36"/>
      <c r="AMF2481" s="36"/>
      <c r="AMG2481" s="36"/>
      <c r="AMH2481" s="36"/>
      <c r="AMI2481" s="36"/>
      <c r="AMJ2481" s="36"/>
    </row>
    <row r="2482" spans="1:1024" s="12" customFormat="1" x14ac:dyDescent="0.25">
      <c r="A2482" s="1"/>
      <c r="B2482" s="2"/>
      <c r="C2482" s="2"/>
      <c r="D2482" s="6"/>
      <c r="E2482" s="6"/>
      <c r="F2482" s="1"/>
      <c r="G2482" s="19"/>
      <c r="H2482"/>
      <c r="I2482"/>
      <c r="J2482"/>
      <c r="K2482"/>
      <c r="L2482"/>
      <c r="M2482"/>
      <c r="N2482"/>
      <c r="O2482"/>
      <c r="P2482"/>
      <c r="Q2482"/>
      <c r="R2482"/>
      <c r="S2482"/>
      <c r="T2482"/>
      <c r="U2482"/>
      <c r="V2482"/>
      <c r="W2482"/>
      <c r="X2482"/>
      <c r="Y2482"/>
      <c r="Z2482"/>
      <c r="AA2482"/>
      <c r="AB2482"/>
      <c r="AC2482"/>
      <c r="AD2482"/>
      <c r="AE2482"/>
      <c r="AF2482"/>
      <c r="AG2482"/>
      <c r="AH2482"/>
      <c r="AI2482"/>
      <c r="AJ2482"/>
      <c r="AK2482"/>
      <c r="AL2482"/>
      <c r="AM2482"/>
      <c r="AN2482"/>
      <c r="AO2482"/>
      <c r="AP2482"/>
      <c r="AQ2482"/>
      <c r="AR2482"/>
      <c r="AS2482"/>
      <c r="AT2482"/>
      <c r="AU2482"/>
      <c r="AV2482"/>
      <c r="AW2482"/>
      <c r="AX2482"/>
      <c r="AY2482"/>
      <c r="AZ2482"/>
      <c r="BA2482"/>
      <c r="BB2482"/>
      <c r="BC2482"/>
      <c r="BD2482"/>
      <c r="BE2482"/>
      <c r="BF2482"/>
      <c r="BG2482"/>
      <c r="BH2482"/>
      <c r="BI2482"/>
      <c r="BJ2482"/>
      <c r="BK2482"/>
      <c r="BL2482"/>
      <c r="BM2482"/>
      <c r="BN2482"/>
      <c r="BO2482"/>
      <c r="BP2482"/>
      <c r="BQ2482"/>
      <c r="BR2482"/>
      <c r="BS2482"/>
      <c r="BT2482"/>
      <c r="BU2482"/>
      <c r="BV2482"/>
      <c r="BW2482"/>
      <c r="BX2482"/>
      <c r="BY2482"/>
      <c r="BZ2482"/>
      <c r="CA2482"/>
      <c r="CB2482"/>
      <c r="CC2482"/>
      <c r="CD2482"/>
      <c r="CE2482"/>
      <c r="CF2482"/>
      <c r="CG2482"/>
      <c r="CH2482"/>
      <c r="CI2482"/>
      <c r="CJ2482"/>
      <c r="CK2482"/>
      <c r="CL2482"/>
      <c r="CM2482"/>
      <c r="CN2482"/>
      <c r="CO2482"/>
      <c r="CP2482"/>
      <c r="CQ2482"/>
      <c r="CR2482"/>
      <c r="CS2482"/>
      <c r="CT2482"/>
      <c r="CU2482"/>
      <c r="CV2482"/>
      <c r="CW2482"/>
      <c r="CX2482"/>
      <c r="CY2482"/>
      <c r="CZ2482"/>
      <c r="DA2482"/>
      <c r="DB2482"/>
      <c r="DC2482"/>
      <c r="DD2482"/>
      <c r="DE2482"/>
      <c r="DF2482"/>
      <c r="DG2482"/>
      <c r="DH2482"/>
      <c r="DI2482"/>
      <c r="DJ2482"/>
      <c r="DK2482"/>
      <c r="DL2482"/>
      <c r="DM2482"/>
      <c r="DN2482"/>
      <c r="DO2482"/>
      <c r="DP2482"/>
      <c r="DQ2482"/>
      <c r="DR2482"/>
      <c r="DS2482"/>
      <c r="DT2482"/>
      <c r="DU2482"/>
      <c r="DV2482"/>
      <c r="DW2482"/>
      <c r="DX2482"/>
      <c r="DY2482"/>
      <c r="DZ2482"/>
      <c r="EA2482"/>
      <c r="EB2482"/>
      <c r="EC2482"/>
      <c r="ED2482"/>
      <c r="EE2482"/>
      <c r="EF2482"/>
      <c r="EG2482"/>
      <c r="EH2482"/>
      <c r="EI2482"/>
      <c r="EJ2482"/>
      <c r="EK2482"/>
      <c r="EL2482"/>
      <c r="EM2482"/>
      <c r="EN2482"/>
      <c r="EO2482"/>
      <c r="EP2482"/>
      <c r="EQ2482"/>
      <c r="ER2482"/>
      <c r="ES2482"/>
      <c r="ET2482"/>
      <c r="EU2482"/>
      <c r="EV2482"/>
      <c r="EW2482"/>
      <c r="EX2482"/>
      <c r="EY2482"/>
      <c r="EZ2482"/>
      <c r="FA2482"/>
      <c r="FB2482"/>
      <c r="FC2482"/>
      <c r="FD2482"/>
      <c r="FE2482"/>
      <c r="FF2482"/>
      <c r="FG2482"/>
      <c r="FH2482"/>
      <c r="FI2482"/>
      <c r="FJ2482"/>
      <c r="FK2482"/>
      <c r="FL2482"/>
      <c r="FM2482"/>
      <c r="FN2482"/>
      <c r="FO2482"/>
      <c r="FP2482"/>
      <c r="FQ2482"/>
      <c r="FR2482"/>
      <c r="FS2482"/>
      <c r="FT2482"/>
      <c r="FU2482"/>
      <c r="FV2482"/>
      <c r="FW2482"/>
      <c r="FX2482"/>
      <c r="FY2482"/>
      <c r="FZ2482"/>
      <c r="GA2482"/>
      <c r="GB2482"/>
      <c r="GC2482"/>
      <c r="GD2482"/>
      <c r="GE2482"/>
      <c r="GF2482"/>
      <c r="GG2482"/>
      <c r="GH2482"/>
      <c r="GI2482"/>
      <c r="GJ2482"/>
      <c r="GK2482"/>
      <c r="GL2482"/>
      <c r="GM2482"/>
      <c r="GN2482"/>
      <c r="GO2482"/>
      <c r="GP2482"/>
      <c r="GQ2482"/>
      <c r="GR2482"/>
      <c r="GS2482"/>
      <c r="GT2482"/>
      <c r="GU2482"/>
      <c r="GV2482"/>
      <c r="GW2482"/>
      <c r="GX2482"/>
      <c r="GY2482"/>
      <c r="GZ2482"/>
      <c r="HA2482"/>
      <c r="HB2482"/>
      <c r="HC2482"/>
      <c r="HD2482"/>
      <c r="HE2482"/>
      <c r="HF2482"/>
      <c r="HG2482"/>
      <c r="HH2482"/>
      <c r="HI2482"/>
      <c r="HJ2482"/>
      <c r="HK2482"/>
      <c r="HL2482"/>
      <c r="HM2482"/>
      <c r="HN2482"/>
      <c r="HO2482"/>
      <c r="HP2482"/>
      <c r="HQ2482"/>
      <c r="HR2482"/>
      <c r="HS2482"/>
      <c r="HT2482"/>
      <c r="HU2482"/>
      <c r="HV2482"/>
      <c r="HW2482"/>
      <c r="HX2482"/>
      <c r="HY2482"/>
      <c r="HZ2482"/>
      <c r="IA2482"/>
      <c r="IB2482"/>
      <c r="IC2482"/>
      <c r="ID2482"/>
      <c r="IE2482"/>
      <c r="IF2482"/>
      <c r="IG2482"/>
      <c r="IH2482"/>
      <c r="II2482"/>
      <c r="IJ2482"/>
      <c r="IK2482"/>
      <c r="IL2482"/>
      <c r="IM2482"/>
      <c r="IN2482"/>
      <c r="IO2482"/>
      <c r="IP2482"/>
      <c r="IQ2482"/>
      <c r="IR2482"/>
      <c r="IS2482"/>
      <c r="IT2482"/>
      <c r="IU2482"/>
      <c r="IV2482"/>
      <c r="IW2482"/>
      <c r="IX2482"/>
      <c r="IY2482"/>
      <c r="IZ2482"/>
      <c r="JA2482"/>
      <c r="JB2482"/>
      <c r="JC2482"/>
      <c r="JD2482"/>
      <c r="JE2482"/>
      <c r="JF2482"/>
      <c r="JG2482"/>
      <c r="JH2482"/>
      <c r="JI2482"/>
      <c r="JJ2482"/>
      <c r="JK2482"/>
      <c r="JL2482"/>
      <c r="JM2482"/>
      <c r="JN2482"/>
      <c r="JO2482"/>
      <c r="JP2482"/>
      <c r="JQ2482"/>
      <c r="JR2482"/>
      <c r="JS2482"/>
      <c r="JT2482"/>
      <c r="JU2482"/>
      <c r="JV2482"/>
      <c r="JW2482"/>
      <c r="JX2482"/>
      <c r="JY2482"/>
      <c r="JZ2482"/>
      <c r="KA2482"/>
      <c r="KB2482"/>
      <c r="KC2482"/>
      <c r="KD2482"/>
      <c r="KE2482"/>
      <c r="KF2482"/>
      <c r="KG2482"/>
      <c r="KH2482"/>
      <c r="KI2482"/>
      <c r="KJ2482"/>
      <c r="KK2482"/>
      <c r="KL2482"/>
      <c r="KM2482"/>
      <c r="KN2482"/>
      <c r="KO2482"/>
      <c r="KP2482"/>
      <c r="KQ2482"/>
      <c r="KR2482"/>
      <c r="KS2482"/>
      <c r="KT2482"/>
      <c r="KU2482"/>
      <c r="KV2482"/>
      <c r="KW2482"/>
      <c r="KX2482"/>
      <c r="KY2482"/>
      <c r="KZ2482"/>
      <c r="LA2482"/>
      <c r="LB2482"/>
      <c r="LC2482"/>
      <c r="LD2482"/>
      <c r="LE2482"/>
      <c r="LF2482"/>
      <c r="LG2482"/>
      <c r="LH2482"/>
      <c r="LI2482"/>
      <c r="LJ2482"/>
      <c r="LK2482"/>
      <c r="LL2482"/>
      <c r="LM2482"/>
      <c r="LN2482"/>
      <c r="LO2482"/>
      <c r="LP2482"/>
      <c r="LQ2482"/>
      <c r="LR2482"/>
      <c r="LS2482"/>
      <c r="LT2482"/>
      <c r="LU2482"/>
      <c r="LV2482"/>
      <c r="LW2482"/>
      <c r="LX2482"/>
      <c r="LY2482"/>
      <c r="LZ2482"/>
      <c r="MA2482"/>
      <c r="MB2482"/>
      <c r="MC2482"/>
      <c r="MD2482"/>
      <c r="ME2482"/>
      <c r="MF2482"/>
      <c r="MG2482"/>
      <c r="MH2482"/>
      <c r="MI2482"/>
      <c r="MJ2482"/>
      <c r="MK2482"/>
      <c r="ML2482"/>
      <c r="MM2482"/>
      <c r="MN2482"/>
      <c r="MO2482"/>
      <c r="MP2482"/>
      <c r="MQ2482"/>
      <c r="MR2482"/>
      <c r="MS2482"/>
      <c r="MT2482"/>
      <c r="MU2482"/>
      <c r="MV2482"/>
      <c r="MW2482"/>
      <c r="MX2482"/>
      <c r="MY2482"/>
      <c r="MZ2482"/>
      <c r="NA2482"/>
      <c r="NB2482"/>
      <c r="NC2482"/>
      <c r="ND2482"/>
      <c r="NE2482"/>
      <c r="NF2482"/>
      <c r="NG2482"/>
      <c r="NH2482"/>
      <c r="NI2482"/>
      <c r="NJ2482"/>
      <c r="NK2482"/>
      <c r="NL2482"/>
      <c r="NM2482"/>
      <c r="NN2482"/>
      <c r="NO2482"/>
      <c r="NP2482"/>
      <c r="NQ2482"/>
      <c r="NR2482"/>
      <c r="NS2482"/>
      <c r="NT2482"/>
      <c r="NU2482"/>
      <c r="NV2482"/>
      <c r="NW2482"/>
      <c r="NX2482"/>
      <c r="NY2482"/>
      <c r="NZ2482"/>
      <c r="OA2482"/>
      <c r="OB2482"/>
      <c r="OC2482"/>
      <c r="OD2482"/>
      <c r="OE2482"/>
      <c r="OF2482"/>
      <c r="OG2482"/>
      <c r="OH2482"/>
      <c r="OI2482"/>
      <c r="OJ2482"/>
      <c r="OK2482"/>
      <c r="OL2482"/>
      <c r="OM2482"/>
      <c r="ON2482"/>
      <c r="OO2482"/>
      <c r="OP2482"/>
      <c r="OQ2482"/>
      <c r="OR2482"/>
      <c r="OS2482"/>
      <c r="OT2482"/>
      <c r="OU2482"/>
      <c r="OV2482"/>
      <c r="OW2482"/>
      <c r="OX2482"/>
      <c r="OY2482"/>
      <c r="OZ2482"/>
      <c r="PA2482"/>
      <c r="PB2482"/>
      <c r="PC2482"/>
      <c r="PD2482"/>
      <c r="PE2482"/>
      <c r="PF2482"/>
      <c r="PG2482"/>
      <c r="PH2482"/>
      <c r="PI2482"/>
      <c r="PJ2482"/>
      <c r="PK2482"/>
      <c r="PL2482"/>
      <c r="PM2482"/>
      <c r="PN2482"/>
      <c r="PO2482"/>
      <c r="PP2482"/>
      <c r="PQ2482"/>
      <c r="PR2482"/>
      <c r="PS2482"/>
      <c r="PT2482"/>
      <c r="PU2482"/>
      <c r="PV2482"/>
      <c r="PW2482"/>
      <c r="PX2482"/>
      <c r="PY2482"/>
      <c r="PZ2482"/>
      <c r="QA2482"/>
      <c r="QB2482"/>
      <c r="QC2482"/>
      <c r="QD2482"/>
      <c r="QE2482"/>
      <c r="QF2482"/>
      <c r="QG2482"/>
      <c r="QH2482"/>
      <c r="QI2482"/>
      <c r="QJ2482"/>
      <c r="QK2482"/>
      <c r="QL2482"/>
      <c r="QM2482"/>
      <c r="QN2482"/>
      <c r="QO2482"/>
      <c r="QP2482"/>
      <c r="QQ2482"/>
      <c r="QR2482"/>
      <c r="QS2482"/>
      <c r="QT2482"/>
      <c r="QU2482"/>
      <c r="QV2482"/>
      <c r="QW2482"/>
      <c r="QX2482"/>
      <c r="QY2482"/>
      <c r="QZ2482"/>
      <c r="RA2482"/>
      <c r="RB2482"/>
      <c r="RC2482"/>
      <c r="RD2482"/>
      <c r="RE2482"/>
      <c r="RF2482"/>
      <c r="RG2482"/>
      <c r="RH2482"/>
      <c r="RI2482"/>
      <c r="RJ2482"/>
      <c r="RK2482"/>
      <c r="RL2482"/>
      <c r="RM2482"/>
      <c r="RN2482"/>
      <c r="RO2482"/>
      <c r="RP2482"/>
      <c r="RQ2482"/>
      <c r="RR2482"/>
      <c r="RS2482"/>
      <c r="RT2482"/>
      <c r="RU2482"/>
      <c r="RV2482"/>
      <c r="RW2482"/>
      <c r="RX2482"/>
      <c r="RY2482"/>
      <c r="RZ2482"/>
      <c r="SA2482"/>
      <c r="SB2482"/>
      <c r="SC2482"/>
      <c r="SD2482"/>
      <c r="SE2482"/>
      <c r="SF2482"/>
      <c r="SG2482"/>
      <c r="SH2482"/>
      <c r="SI2482"/>
      <c r="SJ2482"/>
      <c r="SK2482"/>
      <c r="SL2482"/>
      <c r="SM2482"/>
      <c r="SN2482"/>
      <c r="SO2482"/>
      <c r="SP2482"/>
      <c r="SQ2482"/>
      <c r="SR2482"/>
      <c r="SS2482"/>
      <c r="ST2482"/>
      <c r="SU2482"/>
      <c r="SV2482"/>
      <c r="SW2482"/>
      <c r="SX2482"/>
      <c r="SY2482"/>
      <c r="SZ2482"/>
      <c r="TA2482"/>
      <c r="TB2482"/>
      <c r="TC2482"/>
      <c r="TD2482"/>
      <c r="TE2482"/>
      <c r="TF2482"/>
      <c r="TG2482"/>
      <c r="TH2482"/>
      <c r="TI2482"/>
      <c r="TJ2482"/>
      <c r="TK2482"/>
      <c r="TL2482"/>
      <c r="TM2482"/>
      <c r="TN2482"/>
      <c r="TO2482"/>
      <c r="TP2482"/>
      <c r="TQ2482"/>
      <c r="TR2482"/>
      <c r="TS2482"/>
      <c r="TT2482"/>
      <c r="TU2482"/>
      <c r="TV2482"/>
      <c r="TW2482"/>
      <c r="TX2482"/>
      <c r="TY2482"/>
      <c r="TZ2482"/>
      <c r="UA2482"/>
      <c r="UB2482"/>
      <c r="UC2482"/>
      <c r="UD2482"/>
      <c r="UE2482"/>
      <c r="UF2482"/>
      <c r="UG2482"/>
      <c r="UH2482"/>
      <c r="UI2482"/>
      <c r="UJ2482"/>
      <c r="UK2482"/>
      <c r="UL2482"/>
      <c r="UM2482"/>
      <c r="UN2482"/>
      <c r="UO2482"/>
      <c r="UP2482"/>
      <c r="UQ2482"/>
      <c r="UR2482"/>
      <c r="US2482"/>
      <c r="UT2482"/>
      <c r="UU2482"/>
      <c r="UV2482"/>
      <c r="UW2482"/>
      <c r="UX2482"/>
      <c r="UY2482"/>
      <c r="UZ2482"/>
      <c r="VA2482"/>
      <c r="VB2482"/>
      <c r="VC2482"/>
      <c r="VD2482"/>
      <c r="VE2482"/>
      <c r="VF2482"/>
      <c r="VG2482"/>
      <c r="VH2482"/>
      <c r="VI2482"/>
      <c r="VJ2482"/>
      <c r="VK2482"/>
      <c r="VL2482"/>
      <c r="VM2482"/>
      <c r="VN2482"/>
      <c r="VO2482"/>
      <c r="VP2482"/>
      <c r="VQ2482"/>
      <c r="VR2482"/>
      <c r="VS2482"/>
      <c r="VT2482"/>
      <c r="VU2482"/>
      <c r="VV2482"/>
      <c r="VW2482"/>
      <c r="VX2482"/>
      <c r="VY2482"/>
      <c r="VZ2482"/>
      <c r="WA2482"/>
      <c r="WB2482"/>
      <c r="WC2482"/>
      <c r="WD2482"/>
      <c r="WE2482"/>
      <c r="WF2482"/>
      <c r="WG2482"/>
      <c r="WH2482"/>
      <c r="WI2482"/>
      <c r="WJ2482"/>
      <c r="WK2482"/>
      <c r="WL2482"/>
      <c r="WM2482"/>
      <c r="WN2482"/>
      <c r="WO2482"/>
      <c r="WP2482"/>
      <c r="WQ2482"/>
      <c r="WR2482"/>
      <c r="WS2482"/>
      <c r="WT2482"/>
      <c r="WU2482"/>
      <c r="WV2482"/>
      <c r="WW2482"/>
      <c r="WX2482"/>
      <c r="WY2482"/>
      <c r="WZ2482"/>
      <c r="XA2482"/>
      <c r="XB2482"/>
      <c r="XC2482"/>
      <c r="XD2482"/>
      <c r="XE2482"/>
      <c r="XF2482"/>
      <c r="XG2482"/>
      <c r="XH2482"/>
      <c r="XI2482"/>
      <c r="XJ2482"/>
      <c r="XK2482"/>
      <c r="XL2482"/>
      <c r="XM2482"/>
      <c r="XN2482"/>
      <c r="XO2482"/>
      <c r="XP2482"/>
      <c r="XQ2482"/>
      <c r="XR2482"/>
      <c r="XS2482"/>
      <c r="XT2482"/>
      <c r="XU2482"/>
      <c r="XV2482"/>
      <c r="XW2482"/>
      <c r="XX2482"/>
      <c r="XY2482"/>
      <c r="XZ2482"/>
      <c r="YA2482"/>
      <c r="YB2482"/>
      <c r="YC2482"/>
      <c r="YD2482"/>
      <c r="YE2482"/>
      <c r="YF2482"/>
      <c r="YG2482"/>
      <c r="YH2482"/>
      <c r="YI2482"/>
      <c r="YJ2482"/>
      <c r="YK2482"/>
      <c r="YL2482"/>
      <c r="YM2482"/>
      <c r="YN2482"/>
      <c r="YO2482"/>
      <c r="YP2482"/>
      <c r="YQ2482"/>
      <c r="YR2482"/>
      <c r="YS2482"/>
      <c r="YT2482"/>
      <c r="YU2482"/>
      <c r="YV2482"/>
      <c r="YW2482"/>
      <c r="YX2482"/>
      <c r="YY2482"/>
      <c r="YZ2482"/>
      <c r="ZA2482"/>
      <c r="ZB2482"/>
      <c r="ZC2482"/>
      <c r="ZD2482"/>
      <c r="ZE2482"/>
      <c r="ZF2482"/>
      <c r="ZG2482"/>
      <c r="ZH2482"/>
      <c r="ZI2482"/>
      <c r="ZJ2482"/>
      <c r="ZK2482"/>
      <c r="ZL2482"/>
      <c r="ZM2482"/>
      <c r="ZN2482"/>
      <c r="ZO2482"/>
      <c r="ZP2482"/>
      <c r="ZQ2482"/>
      <c r="ZR2482"/>
      <c r="ZS2482"/>
      <c r="ZT2482"/>
      <c r="ZU2482"/>
      <c r="ZV2482"/>
      <c r="ZW2482"/>
      <c r="ZX2482"/>
      <c r="ZY2482"/>
      <c r="ZZ2482"/>
      <c r="AAA2482"/>
      <c r="AAB2482"/>
      <c r="AAC2482"/>
      <c r="AAD2482"/>
      <c r="AAE2482"/>
      <c r="AAF2482"/>
      <c r="AAG2482"/>
      <c r="AAH2482"/>
      <c r="AAI2482"/>
      <c r="AAJ2482"/>
      <c r="AAK2482"/>
      <c r="AAL2482"/>
      <c r="AAM2482"/>
      <c r="AAN2482"/>
      <c r="AAO2482"/>
      <c r="AAP2482"/>
      <c r="AAQ2482"/>
      <c r="AAR2482"/>
      <c r="AAS2482"/>
      <c r="AAT2482"/>
      <c r="AAU2482"/>
      <c r="AAV2482"/>
      <c r="AAW2482"/>
      <c r="AAX2482"/>
      <c r="AAY2482"/>
      <c r="AAZ2482"/>
      <c r="ABA2482"/>
      <c r="ABB2482"/>
      <c r="ABC2482"/>
      <c r="ABD2482"/>
      <c r="ABE2482"/>
      <c r="ABF2482"/>
      <c r="ABG2482"/>
      <c r="ABH2482"/>
      <c r="ABI2482"/>
      <c r="ABJ2482"/>
      <c r="ABK2482"/>
      <c r="ABL2482"/>
      <c r="ABM2482"/>
      <c r="ABN2482"/>
      <c r="ABO2482"/>
      <c r="ABP2482"/>
      <c r="ABQ2482"/>
      <c r="ABR2482"/>
      <c r="ABS2482"/>
      <c r="ABT2482"/>
      <c r="ABU2482"/>
      <c r="ABV2482"/>
      <c r="ABW2482"/>
      <c r="ABX2482"/>
      <c r="ABY2482"/>
      <c r="ABZ2482"/>
      <c r="ACA2482"/>
      <c r="ACB2482"/>
      <c r="ACC2482"/>
      <c r="ACD2482"/>
      <c r="ACE2482"/>
      <c r="ACF2482"/>
      <c r="ACG2482"/>
      <c r="ACH2482"/>
      <c r="ACI2482"/>
      <c r="ACJ2482"/>
      <c r="ACK2482"/>
      <c r="ACL2482"/>
      <c r="ACM2482"/>
      <c r="ACN2482"/>
      <c r="ACO2482"/>
      <c r="ACP2482"/>
      <c r="ACQ2482"/>
      <c r="ACR2482"/>
      <c r="ACS2482"/>
      <c r="ACT2482"/>
      <c r="ACU2482"/>
      <c r="ACV2482"/>
      <c r="ACW2482"/>
      <c r="ACX2482"/>
      <c r="ACY2482"/>
      <c r="ACZ2482"/>
      <c r="ADA2482"/>
      <c r="ADB2482"/>
      <c r="ADC2482"/>
      <c r="ADD2482"/>
      <c r="ADE2482"/>
      <c r="ADF2482"/>
      <c r="ADG2482"/>
      <c r="ADH2482"/>
      <c r="ADI2482"/>
      <c r="ADJ2482"/>
      <c r="ADK2482"/>
      <c r="ADL2482"/>
      <c r="ADM2482"/>
      <c r="ADN2482"/>
      <c r="ADO2482"/>
      <c r="ADP2482"/>
      <c r="ADQ2482"/>
      <c r="ADR2482"/>
      <c r="ADS2482"/>
      <c r="ADT2482"/>
      <c r="ADU2482"/>
      <c r="ADV2482"/>
      <c r="ADW2482"/>
      <c r="ADX2482"/>
      <c r="ADY2482"/>
      <c r="ADZ2482"/>
      <c r="AEA2482"/>
      <c r="AEB2482"/>
      <c r="AEC2482"/>
      <c r="AED2482"/>
      <c r="AEE2482"/>
      <c r="AEF2482"/>
      <c r="AEG2482"/>
      <c r="AEH2482"/>
      <c r="AEI2482"/>
      <c r="AEJ2482"/>
      <c r="AEK2482"/>
      <c r="AEL2482"/>
      <c r="AEM2482"/>
      <c r="AEN2482"/>
      <c r="AEO2482"/>
      <c r="AEP2482"/>
      <c r="AEQ2482"/>
      <c r="AER2482"/>
      <c r="AES2482"/>
      <c r="AET2482"/>
      <c r="AEU2482"/>
      <c r="AEV2482"/>
      <c r="AEW2482"/>
      <c r="AEX2482"/>
      <c r="AEY2482"/>
      <c r="AEZ2482"/>
      <c r="AFA2482"/>
      <c r="AFB2482"/>
      <c r="AFC2482"/>
      <c r="AFD2482"/>
      <c r="AFE2482"/>
      <c r="AFF2482"/>
      <c r="AFG2482"/>
      <c r="AFH2482"/>
      <c r="AFI2482"/>
      <c r="AFJ2482"/>
      <c r="AFK2482"/>
      <c r="AFL2482"/>
      <c r="AFM2482"/>
      <c r="AFN2482"/>
      <c r="AFO2482"/>
      <c r="AFP2482"/>
      <c r="AFQ2482"/>
      <c r="AFR2482"/>
      <c r="AFS2482"/>
      <c r="AFT2482"/>
      <c r="AFU2482"/>
      <c r="AFV2482"/>
      <c r="AFW2482"/>
      <c r="AFX2482"/>
      <c r="AFY2482"/>
      <c r="AFZ2482"/>
      <c r="AGA2482"/>
      <c r="AGB2482"/>
      <c r="AGC2482"/>
      <c r="AGD2482"/>
      <c r="AGE2482"/>
      <c r="AGF2482"/>
      <c r="AGG2482"/>
      <c r="AGH2482"/>
      <c r="AGI2482"/>
      <c r="AGJ2482"/>
      <c r="AGK2482"/>
      <c r="AGL2482"/>
      <c r="AGM2482"/>
      <c r="AGN2482"/>
      <c r="AGO2482"/>
      <c r="AGP2482"/>
      <c r="AGQ2482"/>
      <c r="AGR2482"/>
      <c r="AGS2482"/>
      <c r="AGT2482"/>
      <c r="AGU2482"/>
      <c r="AGV2482"/>
      <c r="AGW2482"/>
      <c r="AGX2482"/>
      <c r="AGY2482"/>
      <c r="AGZ2482"/>
      <c r="AHA2482"/>
      <c r="AHB2482"/>
      <c r="AHC2482"/>
      <c r="AHD2482"/>
      <c r="AHE2482"/>
      <c r="AHF2482"/>
      <c r="AHG2482"/>
      <c r="AHH2482"/>
      <c r="AHI2482"/>
      <c r="AHJ2482"/>
      <c r="AHK2482"/>
      <c r="AHL2482"/>
      <c r="AHM2482"/>
      <c r="AHN2482"/>
      <c r="AHO2482"/>
      <c r="AHP2482"/>
      <c r="AHQ2482"/>
      <c r="AHR2482"/>
      <c r="AHS2482"/>
      <c r="AHT2482"/>
      <c r="AHU2482"/>
      <c r="AHV2482"/>
      <c r="AHW2482"/>
      <c r="AHX2482"/>
      <c r="AHY2482"/>
      <c r="AHZ2482"/>
      <c r="AIA2482"/>
      <c r="AIB2482"/>
      <c r="AIC2482"/>
      <c r="AID2482"/>
      <c r="AIE2482"/>
      <c r="AIF2482"/>
      <c r="AIG2482"/>
      <c r="AIH2482"/>
      <c r="AII2482"/>
      <c r="AIJ2482"/>
      <c r="AIK2482"/>
      <c r="AIL2482"/>
      <c r="AIM2482"/>
      <c r="AIN2482"/>
      <c r="AIO2482"/>
      <c r="AIP2482"/>
      <c r="AIQ2482"/>
      <c r="AIR2482"/>
      <c r="AIS2482"/>
      <c r="AIT2482"/>
      <c r="AIU2482"/>
      <c r="AIV2482"/>
      <c r="AIW2482"/>
      <c r="AIX2482"/>
      <c r="AIY2482"/>
      <c r="AIZ2482"/>
      <c r="AJA2482"/>
      <c r="AJB2482"/>
      <c r="AJC2482"/>
      <c r="AJD2482"/>
      <c r="AJE2482"/>
      <c r="AJF2482"/>
      <c r="AJG2482"/>
      <c r="AJH2482"/>
      <c r="AJI2482"/>
      <c r="AJJ2482"/>
      <c r="AJK2482"/>
      <c r="AJL2482"/>
      <c r="AJM2482"/>
      <c r="AJN2482"/>
      <c r="AJO2482"/>
      <c r="AJP2482"/>
      <c r="AJQ2482"/>
      <c r="AJR2482"/>
      <c r="AJS2482"/>
      <c r="AJT2482"/>
      <c r="AJU2482"/>
      <c r="AJV2482"/>
      <c r="AJW2482"/>
      <c r="AJX2482"/>
      <c r="AJY2482"/>
      <c r="AJZ2482"/>
      <c r="AKA2482"/>
      <c r="AKB2482"/>
      <c r="AKC2482"/>
      <c r="AKD2482"/>
      <c r="AKE2482"/>
      <c r="AKF2482"/>
      <c r="AKG2482"/>
      <c r="AKH2482"/>
      <c r="AKI2482"/>
      <c r="AKJ2482"/>
      <c r="AKK2482"/>
      <c r="AKL2482"/>
      <c r="AKM2482"/>
      <c r="AKN2482"/>
      <c r="AKO2482"/>
      <c r="AKP2482"/>
      <c r="AKQ2482"/>
      <c r="AKR2482"/>
      <c r="AKS2482"/>
      <c r="AKT2482"/>
      <c r="AKU2482"/>
      <c r="AKV2482"/>
      <c r="AKW2482"/>
      <c r="AKX2482"/>
      <c r="AKY2482"/>
      <c r="AKZ2482"/>
      <c r="ALA2482"/>
      <c r="ALB2482"/>
      <c r="ALC2482"/>
      <c r="ALD2482"/>
      <c r="ALE2482"/>
      <c r="ALF2482"/>
      <c r="ALG2482"/>
      <c r="ALH2482"/>
      <c r="ALI2482"/>
      <c r="ALJ2482"/>
      <c r="ALK2482"/>
      <c r="ALL2482"/>
      <c r="ALM2482"/>
      <c r="ALN2482"/>
      <c r="ALO2482"/>
      <c r="ALP2482"/>
      <c r="ALQ2482"/>
      <c r="ALR2482"/>
      <c r="ALS2482"/>
      <c r="ALT2482"/>
      <c r="ALU2482"/>
      <c r="ALV2482"/>
      <c r="ALW2482"/>
      <c r="ALX2482"/>
      <c r="ALY2482"/>
      <c r="ALZ2482"/>
      <c r="AMA2482"/>
      <c r="AMB2482"/>
      <c r="AMC2482"/>
      <c r="AMD2482"/>
      <c r="AME2482"/>
      <c r="AMF2482"/>
      <c r="AMG2482"/>
      <c r="AMH2482"/>
      <c r="AMI2482"/>
      <c r="AMJ2482"/>
    </row>
    <row r="2483" spans="1:1024" s="12" customFormat="1" x14ac:dyDescent="0.25">
      <c r="A2483" s="1"/>
      <c r="B2483" s="2"/>
      <c r="C2483" s="2"/>
      <c r="D2483" s="6"/>
      <c r="E2483" s="6"/>
      <c r="F2483" s="1"/>
      <c r="G2483" s="2"/>
      <c r="H2483"/>
      <c r="I2483"/>
      <c r="J2483"/>
      <c r="K2483"/>
      <c r="L2483"/>
      <c r="M2483"/>
      <c r="N2483"/>
      <c r="O2483"/>
      <c r="P2483"/>
      <c r="Q2483"/>
      <c r="R2483"/>
      <c r="S2483"/>
      <c r="T2483"/>
      <c r="U2483"/>
      <c r="V2483"/>
      <c r="W2483"/>
      <c r="X2483"/>
      <c r="Y2483"/>
      <c r="Z2483"/>
      <c r="AA2483"/>
      <c r="AB2483"/>
      <c r="AC2483"/>
      <c r="AD2483"/>
      <c r="AE2483"/>
      <c r="AF2483"/>
      <c r="AG2483"/>
      <c r="AH2483"/>
      <c r="AI2483"/>
      <c r="AJ2483"/>
      <c r="AK2483"/>
      <c r="AL2483"/>
      <c r="AM2483"/>
      <c r="AN2483"/>
      <c r="AO2483"/>
      <c r="AP2483"/>
      <c r="AQ2483"/>
      <c r="AR2483"/>
      <c r="AS2483"/>
      <c r="AT2483"/>
      <c r="AU2483"/>
      <c r="AV2483"/>
      <c r="AW2483"/>
      <c r="AX2483"/>
      <c r="AY2483"/>
      <c r="AZ2483"/>
      <c r="BA2483"/>
      <c r="BB2483"/>
      <c r="BC2483"/>
      <c r="BD2483"/>
      <c r="BE2483"/>
      <c r="BF2483"/>
      <c r="BG2483"/>
      <c r="BH2483"/>
      <c r="BI2483"/>
      <c r="BJ2483"/>
      <c r="BK2483"/>
      <c r="BL2483"/>
      <c r="BM2483"/>
      <c r="BN2483"/>
      <c r="BO2483"/>
      <c r="BP2483"/>
      <c r="BQ2483"/>
      <c r="BR2483"/>
      <c r="BS2483"/>
      <c r="BT2483"/>
      <c r="BU2483"/>
      <c r="BV2483"/>
      <c r="BW2483"/>
      <c r="BX2483"/>
      <c r="BY2483"/>
      <c r="BZ2483"/>
      <c r="CA2483"/>
      <c r="CB2483"/>
      <c r="CC2483"/>
      <c r="CD2483"/>
      <c r="CE2483"/>
      <c r="CF2483"/>
      <c r="CG2483"/>
      <c r="CH2483"/>
      <c r="CI2483"/>
      <c r="CJ2483"/>
      <c r="CK2483"/>
      <c r="CL2483"/>
      <c r="CM2483"/>
      <c r="CN2483"/>
      <c r="CO2483"/>
      <c r="CP2483"/>
      <c r="CQ2483"/>
      <c r="CR2483"/>
      <c r="CS2483"/>
      <c r="CT2483"/>
      <c r="CU2483"/>
      <c r="CV2483"/>
      <c r="CW2483"/>
      <c r="CX2483"/>
      <c r="CY2483"/>
      <c r="CZ2483"/>
      <c r="DA2483"/>
      <c r="DB2483"/>
      <c r="DC2483"/>
      <c r="DD2483"/>
      <c r="DE2483"/>
      <c r="DF2483"/>
      <c r="DG2483"/>
      <c r="DH2483"/>
      <c r="DI2483"/>
      <c r="DJ2483"/>
      <c r="DK2483"/>
      <c r="DL2483"/>
      <c r="DM2483"/>
      <c r="DN2483"/>
      <c r="DO2483"/>
      <c r="DP2483"/>
      <c r="DQ2483"/>
      <c r="DR2483"/>
      <c r="DS2483"/>
      <c r="DT2483"/>
      <c r="DU2483"/>
      <c r="DV2483"/>
      <c r="DW2483"/>
      <c r="DX2483"/>
      <c r="DY2483"/>
      <c r="DZ2483"/>
      <c r="EA2483"/>
      <c r="EB2483"/>
      <c r="EC2483"/>
      <c r="ED2483"/>
      <c r="EE2483"/>
      <c r="EF2483"/>
      <c r="EG2483"/>
      <c r="EH2483"/>
      <c r="EI2483"/>
      <c r="EJ2483"/>
      <c r="EK2483"/>
      <c r="EL2483"/>
      <c r="EM2483"/>
      <c r="EN2483"/>
      <c r="EO2483"/>
      <c r="EP2483"/>
      <c r="EQ2483"/>
      <c r="ER2483"/>
      <c r="ES2483"/>
      <c r="ET2483"/>
      <c r="EU2483"/>
      <c r="EV2483"/>
      <c r="EW2483"/>
      <c r="EX2483"/>
      <c r="EY2483"/>
      <c r="EZ2483"/>
      <c r="FA2483"/>
      <c r="FB2483"/>
      <c r="FC2483"/>
      <c r="FD2483"/>
      <c r="FE2483"/>
      <c r="FF2483"/>
      <c r="FG2483"/>
      <c r="FH2483"/>
      <c r="FI2483"/>
      <c r="FJ2483"/>
      <c r="FK2483"/>
      <c r="FL2483"/>
      <c r="FM2483"/>
      <c r="FN2483"/>
      <c r="FO2483"/>
      <c r="FP2483"/>
      <c r="FQ2483"/>
      <c r="FR2483"/>
      <c r="FS2483"/>
      <c r="FT2483"/>
      <c r="FU2483"/>
      <c r="FV2483"/>
      <c r="FW2483"/>
      <c r="FX2483"/>
      <c r="FY2483"/>
      <c r="FZ2483"/>
      <c r="GA2483"/>
      <c r="GB2483"/>
      <c r="GC2483"/>
      <c r="GD2483"/>
      <c r="GE2483"/>
      <c r="GF2483"/>
      <c r="GG2483"/>
      <c r="GH2483"/>
      <c r="GI2483"/>
      <c r="GJ2483"/>
      <c r="GK2483"/>
      <c r="GL2483"/>
      <c r="GM2483"/>
      <c r="GN2483"/>
      <c r="GO2483"/>
      <c r="GP2483"/>
      <c r="GQ2483"/>
      <c r="GR2483"/>
      <c r="GS2483"/>
      <c r="GT2483"/>
      <c r="GU2483"/>
      <c r="GV2483"/>
      <c r="GW2483"/>
      <c r="GX2483"/>
      <c r="GY2483"/>
      <c r="GZ2483"/>
      <c r="HA2483"/>
      <c r="HB2483"/>
      <c r="HC2483"/>
      <c r="HD2483"/>
      <c r="HE2483"/>
      <c r="HF2483"/>
      <c r="HG2483"/>
      <c r="HH2483"/>
      <c r="HI2483"/>
      <c r="HJ2483"/>
      <c r="HK2483"/>
      <c r="HL2483"/>
      <c r="HM2483"/>
      <c r="HN2483"/>
      <c r="HO2483"/>
      <c r="HP2483"/>
      <c r="HQ2483"/>
      <c r="HR2483"/>
      <c r="HS2483"/>
      <c r="HT2483"/>
      <c r="HU2483"/>
      <c r="HV2483"/>
      <c r="HW2483"/>
      <c r="HX2483"/>
      <c r="HY2483"/>
      <c r="HZ2483"/>
      <c r="IA2483"/>
      <c r="IB2483"/>
      <c r="IC2483"/>
      <c r="ID2483"/>
      <c r="IE2483"/>
      <c r="IF2483"/>
      <c r="IG2483"/>
      <c r="IH2483"/>
      <c r="II2483"/>
      <c r="IJ2483"/>
      <c r="IK2483"/>
      <c r="IL2483"/>
      <c r="IM2483"/>
      <c r="IN2483"/>
      <c r="IO2483"/>
      <c r="IP2483"/>
      <c r="IQ2483"/>
      <c r="IR2483"/>
      <c r="IS2483"/>
      <c r="IT2483"/>
      <c r="IU2483"/>
      <c r="IV2483"/>
      <c r="IW2483"/>
      <c r="IX2483"/>
      <c r="IY2483"/>
      <c r="IZ2483"/>
      <c r="JA2483"/>
      <c r="JB2483"/>
      <c r="JC2483"/>
      <c r="JD2483"/>
      <c r="JE2483"/>
      <c r="JF2483"/>
      <c r="JG2483"/>
      <c r="JH2483"/>
      <c r="JI2483"/>
      <c r="JJ2483"/>
      <c r="JK2483"/>
      <c r="JL2483"/>
      <c r="JM2483"/>
      <c r="JN2483"/>
      <c r="JO2483"/>
      <c r="JP2483"/>
      <c r="JQ2483"/>
      <c r="JR2483"/>
      <c r="JS2483"/>
      <c r="JT2483"/>
      <c r="JU2483"/>
      <c r="JV2483"/>
      <c r="JW2483"/>
      <c r="JX2483"/>
      <c r="JY2483"/>
      <c r="JZ2483"/>
      <c r="KA2483"/>
      <c r="KB2483"/>
      <c r="KC2483"/>
      <c r="KD2483"/>
      <c r="KE2483"/>
      <c r="KF2483"/>
      <c r="KG2483"/>
      <c r="KH2483"/>
      <c r="KI2483"/>
      <c r="KJ2483"/>
      <c r="KK2483"/>
      <c r="KL2483"/>
      <c r="KM2483"/>
      <c r="KN2483"/>
      <c r="KO2483"/>
      <c r="KP2483"/>
      <c r="KQ2483"/>
      <c r="KR2483"/>
      <c r="KS2483"/>
      <c r="KT2483"/>
      <c r="KU2483"/>
      <c r="KV2483"/>
      <c r="KW2483"/>
      <c r="KX2483"/>
      <c r="KY2483"/>
      <c r="KZ2483"/>
      <c r="LA2483"/>
      <c r="LB2483"/>
      <c r="LC2483"/>
      <c r="LD2483"/>
      <c r="LE2483"/>
      <c r="LF2483"/>
      <c r="LG2483"/>
      <c r="LH2483"/>
      <c r="LI2483"/>
      <c r="LJ2483"/>
      <c r="LK2483"/>
      <c r="LL2483"/>
      <c r="LM2483"/>
      <c r="LN2483"/>
      <c r="LO2483"/>
      <c r="LP2483"/>
      <c r="LQ2483"/>
      <c r="LR2483"/>
      <c r="LS2483"/>
      <c r="LT2483"/>
      <c r="LU2483"/>
      <c r="LV2483"/>
      <c r="LW2483"/>
      <c r="LX2483"/>
      <c r="LY2483"/>
      <c r="LZ2483"/>
      <c r="MA2483"/>
      <c r="MB2483"/>
      <c r="MC2483"/>
      <c r="MD2483"/>
      <c r="ME2483"/>
      <c r="MF2483"/>
      <c r="MG2483"/>
      <c r="MH2483"/>
      <c r="MI2483"/>
      <c r="MJ2483"/>
      <c r="MK2483"/>
      <c r="ML2483"/>
      <c r="MM2483"/>
      <c r="MN2483"/>
      <c r="MO2483"/>
      <c r="MP2483"/>
      <c r="MQ2483"/>
      <c r="MR2483"/>
      <c r="MS2483"/>
      <c r="MT2483"/>
      <c r="MU2483"/>
      <c r="MV2483"/>
      <c r="MW2483"/>
      <c r="MX2483"/>
      <c r="MY2483"/>
      <c r="MZ2483"/>
      <c r="NA2483"/>
      <c r="NB2483"/>
      <c r="NC2483"/>
      <c r="ND2483"/>
      <c r="NE2483"/>
      <c r="NF2483"/>
      <c r="NG2483"/>
      <c r="NH2483"/>
      <c r="NI2483"/>
      <c r="NJ2483"/>
      <c r="NK2483"/>
      <c r="NL2483"/>
      <c r="NM2483"/>
      <c r="NN2483"/>
      <c r="NO2483"/>
      <c r="NP2483"/>
      <c r="NQ2483"/>
      <c r="NR2483"/>
      <c r="NS2483"/>
      <c r="NT2483"/>
      <c r="NU2483"/>
      <c r="NV2483"/>
      <c r="NW2483"/>
      <c r="NX2483"/>
      <c r="NY2483"/>
      <c r="NZ2483"/>
      <c r="OA2483"/>
      <c r="OB2483"/>
      <c r="OC2483"/>
      <c r="OD2483"/>
      <c r="OE2483"/>
      <c r="OF2483"/>
      <c r="OG2483"/>
      <c r="OH2483"/>
      <c r="OI2483"/>
      <c r="OJ2483"/>
      <c r="OK2483"/>
      <c r="OL2483"/>
      <c r="OM2483"/>
      <c r="ON2483"/>
      <c r="OO2483"/>
      <c r="OP2483"/>
      <c r="OQ2483"/>
      <c r="OR2483"/>
      <c r="OS2483"/>
      <c r="OT2483"/>
      <c r="OU2483"/>
      <c r="OV2483"/>
      <c r="OW2483"/>
      <c r="OX2483"/>
      <c r="OY2483"/>
      <c r="OZ2483"/>
      <c r="PA2483"/>
      <c r="PB2483"/>
      <c r="PC2483"/>
      <c r="PD2483"/>
      <c r="PE2483"/>
      <c r="PF2483"/>
      <c r="PG2483"/>
      <c r="PH2483"/>
      <c r="PI2483"/>
      <c r="PJ2483"/>
      <c r="PK2483"/>
      <c r="PL2483"/>
      <c r="PM2483"/>
      <c r="PN2483"/>
      <c r="PO2483"/>
      <c r="PP2483"/>
      <c r="PQ2483"/>
      <c r="PR2483"/>
      <c r="PS2483"/>
      <c r="PT2483"/>
      <c r="PU2483"/>
      <c r="PV2483"/>
      <c r="PW2483"/>
      <c r="PX2483"/>
      <c r="PY2483"/>
      <c r="PZ2483"/>
      <c r="QA2483"/>
      <c r="QB2483"/>
      <c r="QC2483"/>
      <c r="QD2483"/>
      <c r="QE2483"/>
      <c r="QF2483"/>
      <c r="QG2483"/>
      <c r="QH2483"/>
      <c r="QI2483"/>
      <c r="QJ2483"/>
      <c r="QK2483"/>
      <c r="QL2483"/>
      <c r="QM2483"/>
      <c r="QN2483"/>
      <c r="QO2483"/>
      <c r="QP2483"/>
      <c r="QQ2483"/>
      <c r="QR2483"/>
      <c r="QS2483"/>
      <c r="QT2483"/>
      <c r="QU2483"/>
      <c r="QV2483"/>
      <c r="QW2483"/>
      <c r="QX2483"/>
      <c r="QY2483"/>
      <c r="QZ2483"/>
      <c r="RA2483"/>
      <c r="RB2483"/>
      <c r="RC2483"/>
      <c r="RD2483"/>
      <c r="RE2483"/>
      <c r="RF2483"/>
      <c r="RG2483"/>
      <c r="RH2483"/>
      <c r="RI2483"/>
      <c r="RJ2483"/>
      <c r="RK2483"/>
      <c r="RL2483"/>
      <c r="RM2483"/>
      <c r="RN2483"/>
      <c r="RO2483"/>
      <c r="RP2483"/>
      <c r="RQ2483"/>
      <c r="RR2483"/>
      <c r="RS2483"/>
      <c r="RT2483"/>
      <c r="RU2483"/>
      <c r="RV2483"/>
      <c r="RW2483"/>
      <c r="RX2483"/>
      <c r="RY2483"/>
      <c r="RZ2483"/>
      <c r="SA2483"/>
      <c r="SB2483"/>
      <c r="SC2483"/>
      <c r="SD2483"/>
      <c r="SE2483"/>
      <c r="SF2483"/>
      <c r="SG2483"/>
      <c r="SH2483"/>
      <c r="SI2483"/>
      <c r="SJ2483"/>
      <c r="SK2483"/>
      <c r="SL2483"/>
      <c r="SM2483"/>
      <c r="SN2483"/>
      <c r="SO2483"/>
      <c r="SP2483"/>
      <c r="SQ2483"/>
      <c r="SR2483"/>
      <c r="SS2483"/>
      <c r="ST2483"/>
      <c r="SU2483"/>
      <c r="SV2483"/>
      <c r="SW2483"/>
      <c r="SX2483"/>
      <c r="SY2483"/>
      <c r="SZ2483"/>
      <c r="TA2483"/>
      <c r="TB2483"/>
      <c r="TC2483"/>
      <c r="TD2483"/>
      <c r="TE2483"/>
      <c r="TF2483"/>
      <c r="TG2483"/>
      <c r="TH2483"/>
      <c r="TI2483"/>
      <c r="TJ2483"/>
      <c r="TK2483"/>
      <c r="TL2483"/>
      <c r="TM2483"/>
      <c r="TN2483"/>
      <c r="TO2483"/>
      <c r="TP2483"/>
      <c r="TQ2483"/>
      <c r="TR2483"/>
      <c r="TS2483"/>
      <c r="TT2483"/>
      <c r="TU2483"/>
      <c r="TV2483"/>
      <c r="TW2483"/>
      <c r="TX2483"/>
      <c r="TY2483"/>
      <c r="TZ2483"/>
      <c r="UA2483"/>
      <c r="UB2483"/>
      <c r="UC2483"/>
      <c r="UD2483"/>
      <c r="UE2483"/>
      <c r="UF2483"/>
      <c r="UG2483"/>
      <c r="UH2483"/>
      <c r="UI2483"/>
      <c r="UJ2483"/>
      <c r="UK2483"/>
      <c r="UL2483"/>
      <c r="UM2483"/>
      <c r="UN2483"/>
      <c r="UO2483"/>
      <c r="UP2483"/>
      <c r="UQ2483"/>
      <c r="UR2483"/>
      <c r="US2483"/>
      <c r="UT2483"/>
      <c r="UU2483"/>
      <c r="UV2483"/>
      <c r="UW2483"/>
      <c r="UX2483"/>
      <c r="UY2483"/>
      <c r="UZ2483"/>
      <c r="VA2483"/>
      <c r="VB2483"/>
      <c r="VC2483"/>
      <c r="VD2483"/>
      <c r="VE2483"/>
      <c r="VF2483"/>
      <c r="VG2483"/>
      <c r="VH2483"/>
      <c r="VI2483"/>
      <c r="VJ2483"/>
      <c r="VK2483"/>
      <c r="VL2483"/>
      <c r="VM2483"/>
      <c r="VN2483"/>
      <c r="VO2483"/>
      <c r="VP2483"/>
      <c r="VQ2483"/>
      <c r="VR2483"/>
      <c r="VS2483"/>
      <c r="VT2483"/>
      <c r="VU2483"/>
      <c r="VV2483"/>
      <c r="VW2483"/>
      <c r="VX2483"/>
      <c r="VY2483"/>
      <c r="VZ2483"/>
      <c r="WA2483"/>
      <c r="WB2483"/>
      <c r="WC2483"/>
      <c r="WD2483"/>
      <c r="WE2483"/>
      <c r="WF2483"/>
      <c r="WG2483"/>
      <c r="WH2483"/>
      <c r="WI2483"/>
      <c r="WJ2483"/>
      <c r="WK2483"/>
      <c r="WL2483"/>
      <c r="WM2483"/>
      <c r="WN2483"/>
      <c r="WO2483"/>
      <c r="WP2483"/>
      <c r="WQ2483"/>
      <c r="WR2483"/>
      <c r="WS2483"/>
      <c r="WT2483"/>
      <c r="WU2483"/>
      <c r="WV2483"/>
      <c r="WW2483"/>
      <c r="WX2483"/>
      <c r="WY2483"/>
      <c r="WZ2483"/>
      <c r="XA2483"/>
      <c r="XB2483"/>
      <c r="XC2483"/>
      <c r="XD2483"/>
      <c r="XE2483"/>
      <c r="XF2483"/>
      <c r="XG2483"/>
      <c r="XH2483"/>
      <c r="XI2483"/>
      <c r="XJ2483"/>
      <c r="XK2483"/>
      <c r="XL2483"/>
      <c r="XM2483"/>
      <c r="XN2483"/>
      <c r="XO2483"/>
      <c r="XP2483"/>
      <c r="XQ2483"/>
      <c r="XR2483"/>
      <c r="XS2483"/>
      <c r="XT2483"/>
      <c r="XU2483"/>
      <c r="XV2483"/>
      <c r="XW2483"/>
      <c r="XX2483"/>
      <c r="XY2483"/>
      <c r="XZ2483"/>
      <c r="YA2483"/>
      <c r="YB2483"/>
      <c r="YC2483"/>
      <c r="YD2483"/>
      <c r="YE2483"/>
      <c r="YF2483"/>
      <c r="YG2483"/>
      <c r="YH2483"/>
      <c r="YI2483"/>
      <c r="YJ2483"/>
      <c r="YK2483"/>
      <c r="YL2483"/>
      <c r="YM2483"/>
      <c r="YN2483"/>
      <c r="YO2483"/>
      <c r="YP2483"/>
      <c r="YQ2483"/>
      <c r="YR2483"/>
      <c r="YS2483"/>
      <c r="YT2483"/>
      <c r="YU2483"/>
      <c r="YV2483"/>
      <c r="YW2483"/>
      <c r="YX2483"/>
      <c r="YY2483"/>
      <c r="YZ2483"/>
      <c r="ZA2483"/>
      <c r="ZB2483"/>
      <c r="ZC2483"/>
      <c r="ZD2483"/>
      <c r="ZE2483"/>
      <c r="ZF2483"/>
      <c r="ZG2483"/>
      <c r="ZH2483"/>
      <c r="ZI2483"/>
      <c r="ZJ2483"/>
      <c r="ZK2483"/>
      <c r="ZL2483"/>
      <c r="ZM2483"/>
      <c r="ZN2483"/>
      <c r="ZO2483"/>
      <c r="ZP2483"/>
      <c r="ZQ2483"/>
      <c r="ZR2483"/>
      <c r="ZS2483"/>
      <c r="ZT2483"/>
      <c r="ZU2483"/>
      <c r="ZV2483"/>
      <c r="ZW2483"/>
      <c r="ZX2483"/>
      <c r="ZY2483"/>
      <c r="ZZ2483"/>
      <c r="AAA2483"/>
      <c r="AAB2483"/>
      <c r="AAC2483"/>
      <c r="AAD2483"/>
      <c r="AAE2483"/>
      <c r="AAF2483"/>
      <c r="AAG2483"/>
      <c r="AAH2483"/>
      <c r="AAI2483"/>
      <c r="AAJ2483"/>
      <c r="AAK2483"/>
      <c r="AAL2483"/>
      <c r="AAM2483"/>
      <c r="AAN2483"/>
      <c r="AAO2483"/>
      <c r="AAP2483"/>
      <c r="AAQ2483"/>
      <c r="AAR2483"/>
      <c r="AAS2483"/>
      <c r="AAT2483"/>
      <c r="AAU2483"/>
      <c r="AAV2483"/>
      <c r="AAW2483"/>
      <c r="AAX2483"/>
      <c r="AAY2483"/>
      <c r="AAZ2483"/>
      <c r="ABA2483"/>
      <c r="ABB2483"/>
      <c r="ABC2483"/>
      <c r="ABD2483"/>
      <c r="ABE2483"/>
      <c r="ABF2483"/>
      <c r="ABG2483"/>
      <c r="ABH2483"/>
      <c r="ABI2483"/>
      <c r="ABJ2483"/>
      <c r="ABK2483"/>
      <c r="ABL2483"/>
      <c r="ABM2483"/>
      <c r="ABN2483"/>
      <c r="ABO2483"/>
      <c r="ABP2483"/>
      <c r="ABQ2483"/>
      <c r="ABR2483"/>
      <c r="ABS2483"/>
      <c r="ABT2483"/>
      <c r="ABU2483"/>
      <c r="ABV2483"/>
      <c r="ABW2483"/>
      <c r="ABX2483"/>
      <c r="ABY2483"/>
      <c r="ABZ2483"/>
      <c r="ACA2483"/>
      <c r="ACB2483"/>
      <c r="ACC2483"/>
      <c r="ACD2483"/>
      <c r="ACE2483"/>
      <c r="ACF2483"/>
      <c r="ACG2483"/>
      <c r="ACH2483"/>
      <c r="ACI2483"/>
      <c r="ACJ2483"/>
      <c r="ACK2483"/>
      <c r="ACL2483"/>
      <c r="ACM2483"/>
      <c r="ACN2483"/>
      <c r="ACO2483"/>
      <c r="ACP2483"/>
      <c r="ACQ2483"/>
      <c r="ACR2483"/>
      <c r="ACS2483"/>
      <c r="ACT2483"/>
      <c r="ACU2483"/>
      <c r="ACV2483"/>
      <c r="ACW2483"/>
      <c r="ACX2483"/>
      <c r="ACY2483"/>
      <c r="ACZ2483"/>
      <c r="ADA2483"/>
      <c r="ADB2483"/>
      <c r="ADC2483"/>
      <c r="ADD2483"/>
      <c r="ADE2483"/>
      <c r="ADF2483"/>
      <c r="ADG2483"/>
      <c r="ADH2483"/>
      <c r="ADI2483"/>
      <c r="ADJ2483"/>
      <c r="ADK2483"/>
      <c r="ADL2483"/>
      <c r="ADM2483"/>
      <c r="ADN2483"/>
      <c r="ADO2483"/>
      <c r="ADP2483"/>
      <c r="ADQ2483"/>
      <c r="ADR2483"/>
      <c r="ADS2483"/>
      <c r="ADT2483"/>
      <c r="ADU2483"/>
      <c r="ADV2483"/>
      <c r="ADW2483"/>
      <c r="ADX2483"/>
      <c r="ADY2483"/>
      <c r="ADZ2483"/>
      <c r="AEA2483"/>
      <c r="AEB2483"/>
      <c r="AEC2483"/>
      <c r="AED2483"/>
      <c r="AEE2483"/>
      <c r="AEF2483"/>
      <c r="AEG2483"/>
      <c r="AEH2483"/>
      <c r="AEI2483"/>
      <c r="AEJ2483"/>
      <c r="AEK2483"/>
      <c r="AEL2483"/>
      <c r="AEM2483"/>
      <c r="AEN2483"/>
      <c r="AEO2483"/>
      <c r="AEP2483"/>
      <c r="AEQ2483"/>
      <c r="AER2483"/>
      <c r="AES2483"/>
      <c r="AET2483"/>
      <c r="AEU2483"/>
      <c r="AEV2483"/>
      <c r="AEW2483"/>
      <c r="AEX2483"/>
      <c r="AEY2483"/>
      <c r="AEZ2483"/>
      <c r="AFA2483"/>
      <c r="AFB2483"/>
      <c r="AFC2483"/>
      <c r="AFD2483"/>
      <c r="AFE2483"/>
      <c r="AFF2483"/>
      <c r="AFG2483"/>
      <c r="AFH2483"/>
      <c r="AFI2483"/>
      <c r="AFJ2483"/>
      <c r="AFK2483"/>
      <c r="AFL2483"/>
      <c r="AFM2483"/>
      <c r="AFN2483"/>
      <c r="AFO2483"/>
      <c r="AFP2483"/>
      <c r="AFQ2483"/>
      <c r="AFR2483"/>
      <c r="AFS2483"/>
      <c r="AFT2483"/>
      <c r="AFU2483"/>
      <c r="AFV2483"/>
      <c r="AFW2483"/>
      <c r="AFX2483"/>
      <c r="AFY2483"/>
      <c r="AFZ2483"/>
      <c r="AGA2483"/>
      <c r="AGB2483"/>
      <c r="AGC2483"/>
      <c r="AGD2483"/>
      <c r="AGE2483"/>
      <c r="AGF2483"/>
      <c r="AGG2483"/>
      <c r="AGH2483"/>
      <c r="AGI2483"/>
      <c r="AGJ2483"/>
      <c r="AGK2483"/>
      <c r="AGL2483"/>
      <c r="AGM2483"/>
      <c r="AGN2483"/>
      <c r="AGO2483"/>
      <c r="AGP2483"/>
      <c r="AGQ2483"/>
      <c r="AGR2483"/>
      <c r="AGS2483"/>
      <c r="AGT2483"/>
      <c r="AGU2483"/>
      <c r="AGV2483"/>
      <c r="AGW2483"/>
      <c r="AGX2483"/>
      <c r="AGY2483"/>
      <c r="AGZ2483"/>
      <c r="AHA2483"/>
      <c r="AHB2483"/>
      <c r="AHC2483"/>
      <c r="AHD2483"/>
      <c r="AHE2483"/>
      <c r="AHF2483"/>
      <c r="AHG2483"/>
      <c r="AHH2483"/>
      <c r="AHI2483"/>
      <c r="AHJ2483"/>
      <c r="AHK2483"/>
      <c r="AHL2483"/>
      <c r="AHM2483"/>
      <c r="AHN2483"/>
      <c r="AHO2483"/>
      <c r="AHP2483"/>
      <c r="AHQ2483"/>
      <c r="AHR2483"/>
      <c r="AHS2483"/>
      <c r="AHT2483"/>
      <c r="AHU2483"/>
      <c r="AHV2483"/>
      <c r="AHW2483"/>
      <c r="AHX2483"/>
      <c r="AHY2483"/>
      <c r="AHZ2483"/>
      <c r="AIA2483"/>
      <c r="AIB2483"/>
      <c r="AIC2483"/>
      <c r="AID2483"/>
      <c r="AIE2483"/>
      <c r="AIF2483"/>
      <c r="AIG2483"/>
      <c r="AIH2483"/>
      <c r="AII2483"/>
      <c r="AIJ2483"/>
      <c r="AIK2483"/>
      <c r="AIL2483"/>
      <c r="AIM2483"/>
      <c r="AIN2483"/>
      <c r="AIO2483"/>
      <c r="AIP2483"/>
      <c r="AIQ2483"/>
      <c r="AIR2483"/>
      <c r="AIS2483"/>
      <c r="AIT2483"/>
      <c r="AIU2483"/>
      <c r="AIV2483"/>
      <c r="AIW2483"/>
      <c r="AIX2483"/>
      <c r="AIY2483"/>
      <c r="AIZ2483"/>
      <c r="AJA2483"/>
      <c r="AJB2483"/>
      <c r="AJC2483"/>
      <c r="AJD2483"/>
      <c r="AJE2483"/>
      <c r="AJF2483"/>
      <c r="AJG2483"/>
      <c r="AJH2483"/>
      <c r="AJI2483"/>
      <c r="AJJ2483"/>
      <c r="AJK2483"/>
      <c r="AJL2483"/>
      <c r="AJM2483"/>
      <c r="AJN2483"/>
      <c r="AJO2483"/>
      <c r="AJP2483"/>
      <c r="AJQ2483"/>
      <c r="AJR2483"/>
      <c r="AJS2483"/>
      <c r="AJT2483"/>
      <c r="AJU2483"/>
      <c r="AJV2483"/>
      <c r="AJW2483"/>
      <c r="AJX2483"/>
      <c r="AJY2483"/>
      <c r="AJZ2483"/>
      <c r="AKA2483"/>
      <c r="AKB2483"/>
      <c r="AKC2483"/>
      <c r="AKD2483"/>
      <c r="AKE2483"/>
      <c r="AKF2483"/>
      <c r="AKG2483"/>
      <c r="AKH2483"/>
      <c r="AKI2483"/>
      <c r="AKJ2483"/>
      <c r="AKK2483"/>
      <c r="AKL2483"/>
      <c r="AKM2483"/>
      <c r="AKN2483"/>
      <c r="AKO2483"/>
      <c r="AKP2483"/>
      <c r="AKQ2483"/>
      <c r="AKR2483"/>
      <c r="AKS2483"/>
      <c r="AKT2483"/>
      <c r="AKU2483"/>
      <c r="AKV2483"/>
      <c r="AKW2483"/>
      <c r="AKX2483"/>
      <c r="AKY2483"/>
      <c r="AKZ2483"/>
      <c r="ALA2483"/>
      <c r="ALB2483"/>
      <c r="ALC2483"/>
      <c r="ALD2483"/>
      <c r="ALE2483"/>
      <c r="ALF2483"/>
      <c r="ALG2483"/>
      <c r="ALH2483"/>
      <c r="ALI2483"/>
      <c r="ALJ2483"/>
      <c r="ALK2483"/>
      <c r="ALL2483"/>
      <c r="ALM2483"/>
      <c r="ALN2483"/>
      <c r="ALO2483"/>
      <c r="ALP2483"/>
      <c r="ALQ2483"/>
      <c r="ALR2483"/>
      <c r="ALS2483"/>
      <c r="ALT2483"/>
      <c r="ALU2483"/>
      <c r="ALV2483"/>
      <c r="ALW2483"/>
      <c r="ALX2483"/>
      <c r="ALY2483"/>
      <c r="ALZ2483"/>
      <c r="AMA2483"/>
      <c r="AMB2483"/>
      <c r="AMC2483"/>
      <c r="AMD2483"/>
      <c r="AME2483"/>
      <c r="AMF2483"/>
      <c r="AMG2483"/>
      <c r="AMH2483"/>
      <c r="AMI2483"/>
      <c r="AMJ2483"/>
    </row>
    <row r="2484" spans="1:1024" s="12" customFormat="1" x14ac:dyDescent="0.25">
      <c r="A2484" s="1"/>
      <c r="B2484" s="2"/>
      <c r="C2484" s="2"/>
      <c r="D2484" s="6"/>
      <c r="E2484" s="6"/>
      <c r="F2484" s="1"/>
      <c r="G2484" s="19"/>
      <c r="H2484"/>
      <c r="I2484"/>
      <c r="J2484"/>
      <c r="K2484"/>
      <c r="L2484"/>
      <c r="M2484"/>
      <c r="N2484"/>
      <c r="O2484"/>
      <c r="P2484"/>
      <c r="Q2484"/>
      <c r="R2484"/>
      <c r="S2484"/>
      <c r="T2484"/>
      <c r="U2484"/>
      <c r="V2484"/>
      <c r="W2484"/>
      <c r="X2484"/>
      <c r="Y2484"/>
      <c r="Z2484"/>
      <c r="AA2484"/>
      <c r="AB2484"/>
      <c r="AC2484"/>
      <c r="AD2484"/>
      <c r="AE2484"/>
      <c r="AF2484"/>
      <c r="AG2484"/>
      <c r="AH2484"/>
      <c r="AI2484"/>
      <c r="AJ2484"/>
      <c r="AK2484"/>
      <c r="AL2484"/>
      <c r="AM2484"/>
      <c r="AN2484"/>
      <c r="AO2484"/>
      <c r="AP2484"/>
      <c r="AQ2484"/>
      <c r="AR2484"/>
      <c r="AS2484"/>
      <c r="AT2484"/>
      <c r="AU2484"/>
      <c r="AV2484"/>
      <c r="AW2484"/>
      <c r="AX2484"/>
      <c r="AY2484"/>
      <c r="AZ2484"/>
      <c r="BA2484"/>
      <c r="BB2484"/>
      <c r="BC2484"/>
      <c r="BD2484"/>
      <c r="BE2484"/>
      <c r="BF2484"/>
      <c r="BG2484"/>
      <c r="BH2484"/>
      <c r="BI2484"/>
      <c r="BJ2484"/>
      <c r="BK2484"/>
      <c r="BL2484"/>
      <c r="BM2484"/>
      <c r="BN2484"/>
      <c r="BO2484"/>
      <c r="BP2484"/>
      <c r="BQ2484"/>
      <c r="BR2484"/>
      <c r="BS2484"/>
      <c r="BT2484"/>
      <c r="BU2484"/>
      <c r="BV2484"/>
      <c r="BW2484"/>
      <c r="BX2484"/>
      <c r="BY2484"/>
      <c r="BZ2484"/>
      <c r="CA2484"/>
      <c r="CB2484"/>
      <c r="CC2484"/>
      <c r="CD2484"/>
      <c r="CE2484"/>
      <c r="CF2484"/>
      <c r="CG2484"/>
      <c r="CH2484"/>
      <c r="CI2484"/>
      <c r="CJ2484"/>
      <c r="CK2484"/>
      <c r="CL2484"/>
      <c r="CM2484"/>
      <c r="CN2484"/>
      <c r="CO2484"/>
      <c r="CP2484"/>
      <c r="CQ2484"/>
      <c r="CR2484"/>
      <c r="CS2484"/>
      <c r="CT2484"/>
      <c r="CU2484"/>
      <c r="CV2484"/>
      <c r="CW2484"/>
      <c r="CX2484"/>
      <c r="CY2484"/>
      <c r="CZ2484"/>
      <c r="DA2484"/>
      <c r="DB2484"/>
      <c r="DC2484"/>
      <c r="DD2484"/>
      <c r="DE2484"/>
      <c r="DF2484"/>
      <c r="DG2484"/>
      <c r="DH2484"/>
      <c r="DI2484"/>
      <c r="DJ2484"/>
      <c r="DK2484"/>
      <c r="DL2484"/>
      <c r="DM2484"/>
      <c r="DN2484"/>
      <c r="DO2484"/>
      <c r="DP2484"/>
      <c r="DQ2484"/>
      <c r="DR2484"/>
      <c r="DS2484"/>
      <c r="DT2484"/>
      <c r="DU2484"/>
      <c r="DV2484"/>
      <c r="DW2484"/>
      <c r="DX2484"/>
      <c r="DY2484"/>
      <c r="DZ2484"/>
      <c r="EA2484"/>
      <c r="EB2484"/>
      <c r="EC2484"/>
      <c r="ED2484"/>
      <c r="EE2484"/>
      <c r="EF2484"/>
      <c r="EG2484"/>
      <c r="EH2484"/>
      <c r="EI2484"/>
      <c r="EJ2484"/>
      <c r="EK2484"/>
      <c r="EL2484"/>
      <c r="EM2484"/>
      <c r="EN2484"/>
      <c r="EO2484"/>
      <c r="EP2484"/>
      <c r="EQ2484"/>
      <c r="ER2484"/>
      <c r="ES2484"/>
      <c r="ET2484"/>
      <c r="EU2484"/>
      <c r="EV2484"/>
      <c r="EW2484"/>
      <c r="EX2484"/>
      <c r="EY2484"/>
      <c r="EZ2484"/>
      <c r="FA2484"/>
      <c r="FB2484"/>
      <c r="FC2484"/>
      <c r="FD2484"/>
      <c r="FE2484"/>
      <c r="FF2484"/>
      <c r="FG2484"/>
      <c r="FH2484"/>
      <c r="FI2484"/>
      <c r="FJ2484"/>
      <c r="FK2484"/>
      <c r="FL2484"/>
      <c r="FM2484"/>
      <c r="FN2484"/>
      <c r="FO2484"/>
      <c r="FP2484"/>
      <c r="FQ2484"/>
      <c r="FR2484"/>
      <c r="FS2484"/>
      <c r="FT2484"/>
      <c r="FU2484"/>
      <c r="FV2484"/>
      <c r="FW2484"/>
      <c r="FX2484"/>
      <c r="FY2484"/>
      <c r="FZ2484"/>
      <c r="GA2484"/>
      <c r="GB2484"/>
      <c r="GC2484"/>
      <c r="GD2484"/>
      <c r="GE2484"/>
      <c r="GF2484"/>
      <c r="GG2484"/>
      <c r="GH2484"/>
      <c r="GI2484"/>
      <c r="GJ2484"/>
      <c r="GK2484"/>
      <c r="GL2484"/>
      <c r="GM2484"/>
      <c r="GN2484"/>
      <c r="GO2484"/>
      <c r="GP2484"/>
      <c r="GQ2484"/>
      <c r="GR2484"/>
      <c r="GS2484"/>
      <c r="GT2484"/>
      <c r="GU2484"/>
      <c r="GV2484"/>
      <c r="GW2484"/>
      <c r="GX2484"/>
      <c r="GY2484"/>
      <c r="GZ2484"/>
      <c r="HA2484"/>
      <c r="HB2484"/>
      <c r="HC2484"/>
      <c r="HD2484"/>
      <c r="HE2484"/>
      <c r="HF2484"/>
      <c r="HG2484"/>
      <c r="HH2484"/>
      <c r="HI2484"/>
      <c r="HJ2484"/>
      <c r="HK2484"/>
      <c r="HL2484"/>
      <c r="HM2484"/>
      <c r="HN2484"/>
      <c r="HO2484"/>
      <c r="HP2484"/>
      <c r="HQ2484"/>
      <c r="HR2484"/>
      <c r="HS2484"/>
      <c r="HT2484"/>
      <c r="HU2484"/>
      <c r="HV2484"/>
      <c r="HW2484"/>
      <c r="HX2484"/>
      <c r="HY2484"/>
      <c r="HZ2484"/>
      <c r="IA2484"/>
      <c r="IB2484"/>
      <c r="IC2484"/>
      <c r="ID2484"/>
      <c r="IE2484"/>
      <c r="IF2484"/>
      <c r="IG2484"/>
      <c r="IH2484"/>
      <c r="II2484"/>
      <c r="IJ2484"/>
      <c r="IK2484"/>
      <c r="IL2484"/>
      <c r="IM2484"/>
      <c r="IN2484"/>
      <c r="IO2484"/>
      <c r="IP2484"/>
      <c r="IQ2484"/>
      <c r="IR2484"/>
      <c r="IS2484"/>
      <c r="IT2484"/>
      <c r="IU2484"/>
      <c r="IV2484"/>
      <c r="IW2484"/>
      <c r="IX2484"/>
      <c r="IY2484"/>
      <c r="IZ2484"/>
      <c r="JA2484"/>
      <c r="JB2484"/>
      <c r="JC2484"/>
      <c r="JD2484"/>
      <c r="JE2484"/>
      <c r="JF2484"/>
      <c r="JG2484"/>
      <c r="JH2484"/>
      <c r="JI2484"/>
      <c r="JJ2484"/>
      <c r="JK2484"/>
      <c r="JL2484"/>
      <c r="JM2484"/>
      <c r="JN2484"/>
      <c r="JO2484"/>
      <c r="JP2484"/>
      <c r="JQ2484"/>
      <c r="JR2484"/>
      <c r="JS2484"/>
      <c r="JT2484"/>
      <c r="JU2484"/>
      <c r="JV2484"/>
      <c r="JW2484"/>
      <c r="JX2484"/>
      <c r="JY2484"/>
      <c r="JZ2484"/>
      <c r="KA2484"/>
      <c r="KB2484"/>
      <c r="KC2484"/>
      <c r="KD2484"/>
      <c r="KE2484"/>
      <c r="KF2484"/>
      <c r="KG2484"/>
      <c r="KH2484"/>
      <c r="KI2484"/>
      <c r="KJ2484"/>
      <c r="KK2484"/>
      <c r="KL2484"/>
      <c r="KM2484"/>
      <c r="KN2484"/>
      <c r="KO2484"/>
      <c r="KP2484"/>
      <c r="KQ2484"/>
      <c r="KR2484"/>
      <c r="KS2484"/>
      <c r="KT2484"/>
      <c r="KU2484"/>
      <c r="KV2484"/>
      <c r="KW2484"/>
      <c r="KX2484"/>
      <c r="KY2484"/>
      <c r="KZ2484"/>
      <c r="LA2484"/>
      <c r="LB2484"/>
      <c r="LC2484"/>
      <c r="LD2484"/>
      <c r="LE2484"/>
      <c r="LF2484"/>
      <c r="LG2484"/>
      <c r="LH2484"/>
      <c r="LI2484"/>
      <c r="LJ2484"/>
      <c r="LK2484"/>
      <c r="LL2484"/>
      <c r="LM2484"/>
      <c r="LN2484"/>
      <c r="LO2484"/>
      <c r="LP2484"/>
      <c r="LQ2484"/>
      <c r="LR2484"/>
      <c r="LS2484"/>
      <c r="LT2484"/>
      <c r="LU2484"/>
      <c r="LV2484"/>
      <c r="LW2484"/>
      <c r="LX2484"/>
      <c r="LY2484"/>
      <c r="LZ2484"/>
      <c r="MA2484"/>
      <c r="MB2484"/>
      <c r="MC2484"/>
      <c r="MD2484"/>
      <c r="ME2484"/>
      <c r="MF2484"/>
      <c r="MG2484"/>
      <c r="MH2484"/>
      <c r="MI2484"/>
      <c r="MJ2484"/>
      <c r="MK2484"/>
      <c r="ML2484"/>
      <c r="MM2484"/>
      <c r="MN2484"/>
      <c r="MO2484"/>
      <c r="MP2484"/>
      <c r="MQ2484"/>
      <c r="MR2484"/>
      <c r="MS2484"/>
      <c r="MT2484"/>
      <c r="MU2484"/>
      <c r="MV2484"/>
      <c r="MW2484"/>
      <c r="MX2484"/>
      <c r="MY2484"/>
      <c r="MZ2484"/>
      <c r="NA2484"/>
      <c r="NB2484"/>
      <c r="NC2484"/>
      <c r="ND2484"/>
      <c r="NE2484"/>
      <c r="NF2484"/>
      <c r="NG2484"/>
      <c r="NH2484"/>
      <c r="NI2484"/>
      <c r="NJ2484"/>
      <c r="NK2484"/>
      <c r="NL2484"/>
      <c r="NM2484"/>
      <c r="NN2484"/>
      <c r="NO2484"/>
      <c r="NP2484"/>
      <c r="NQ2484"/>
      <c r="NR2484"/>
      <c r="NS2484"/>
      <c r="NT2484"/>
      <c r="NU2484"/>
      <c r="NV2484"/>
      <c r="NW2484"/>
      <c r="NX2484"/>
      <c r="NY2484"/>
      <c r="NZ2484"/>
      <c r="OA2484"/>
      <c r="OB2484"/>
      <c r="OC2484"/>
      <c r="OD2484"/>
      <c r="OE2484"/>
      <c r="OF2484"/>
      <c r="OG2484"/>
      <c r="OH2484"/>
      <c r="OI2484"/>
      <c r="OJ2484"/>
      <c r="OK2484"/>
      <c r="OL2484"/>
      <c r="OM2484"/>
      <c r="ON2484"/>
      <c r="OO2484"/>
      <c r="OP2484"/>
      <c r="OQ2484"/>
      <c r="OR2484"/>
      <c r="OS2484"/>
      <c r="OT2484"/>
      <c r="OU2484"/>
      <c r="OV2484"/>
      <c r="OW2484"/>
      <c r="OX2484"/>
      <c r="OY2484"/>
      <c r="OZ2484"/>
      <c r="PA2484"/>
      <c r="PB2484"/>
      <c r="PC2484"/>
      <c r="PD2484"/>
      <c r="PE2484"/>
      <c r="PF2484"/>
      <c r="PG2484"/>
      <c r="PH2484"/>
      <c r="PI2484"/>
      <c r="PJ2484"/>
      <c r="PK2484"/>
      <c r="PL2484"/>
      <c r="PM2484"/>
      <c r="PN2484"/>
      <c r="PO2484"/>
      <c r="PP2484"/>
      <c r="PQ2484"/>
      <c r="PR2484"/>
      <c r="PS2484"/>
      <c r="PT2484"/>
      <c r="PU2484"/>
      <c r="PV2484"/>
      <c r="PW2484"/>
      <c r="PX2484"/>
      <c r="PY2484"/>
      <c r="PZ2484"/>
      <c r="QA2484"/>
      <c r="QB2484"/>
      <c r="QC2484"/>
      <c r="QD2484"/>
      <c r="QE2484"/>
      <c r="QF2484"/>
      <c r="QG2484"/>
      <c r="QH2484"/>
      <c r="QI2484"/>
      <c r="QJ2484"/>
      <c r="QK2484"/>
      <c r="QL2484"/>
      <c r="QM2484"/>
      <c r="QN2484"/>
      <c r="QO2484"/>
      <c r="QP2484"/>
      <c r="QQ2484"/>
      <c r="QR2484"/>
      <c r="QS2484"/>
      <c r="QT2484"/>
      <c r="QU2484"/>
      <c r="QV2484"/>
      <c r="QW2484"/>
      <c r="QX2484"/>
      <c r="QY2484"/>
      <c r="QZ2484"/>
      <c r="RA2484"/>
      <c r="RB2484"/>
      <c r="RC2484"/>
      <c r="RD2484"/>
      <c r="RE2484"/>
      <c r="RF2484"/>
      <c r="RG2484"/>
      <c r="RH2484"/>
      <c r="RI2484"/>
      <c r="RJ2484"/>
      <c r="RK2484"/>
      <c r="RL2484"/>
      <c r="RM2484"/>
      <c r="RN2484"/>
      <c r="RO2484"/>
      <c r="RP2484"/>
      <c r="RQ2484"/>
      <c r="RR2484"/>
      <c r="RS2484"/>
      <c r="RT2484"/>
      <c r="RU2484"/>
      <c r="RV2484"/>
      <c r="RW2484"/>
      <c r="RX2484"/>
      <c r="RY2484"/>
      <c r="RZ2484"/>
      <c r="SA2484"/>
      <c r="SB2484"/>
      <c r="SC2484"/>
      <c r="SD2484"/>
      <c r="SE2484"/>
      <c r="SF2484"/>
      <c r="SG2484"/>
      <c r="SH2484"/>
      <c r="SI2484"/>
      <c r="SJ2484"/>
      <c r="SK2484"/>
      <c r="SL2484"/>
      <c r="SM2484"/>
      <c r="SN2484"/>
      <c r="SO2484"/>
      <c r="SP2484"/>
      <c r="SQ2484"/>
      <c r="SR2484"/>
      <c r="SS2484"/>
      <c r="ST2484"/>
      <c r="SU2484"/>
      <c r="SV2484"/>
      <c r="SW2484"/>
      <c r="SX2484"/>
      <c r="SY2484"/>
      <c r="SZ2484"/>
      <c r="TA2484"/>
      <c r="TB2484"/>
      <c r="TC2484"/>
      <c r="TD2484"/>
      <c r="TE2484"/>
      <c r="TF2484"/>
      <c r="TG2484"/>
      <c r="TH2484"/>
      <c r="TI2484"/>
      <c r="TJ2484"/>
      <c r="TK2484"/>
      <c r="TL2484"/>
      <c r="TM2484"/>
      <c r="TN2484"/>
      <c r="TO2484"/>
      <c r="TP2484"/>
      <c r="TQ2484"/>
      <c r="TR2484"/>
      <c r="TS2484"/>
      <c r="TT2484"/>
      <c r="TU2484"/>
      <c r="TV2484"/>
      <c r="TW2484"/>
      <c r="TX2484"/>
      <c r="TY2484"/>
      <c r="TZ2484"/>
      <c r="UA2484"/>
      <c r="UB2484"/>
      <c r="UC2484"/>
      <c r="UD2484"/>
      <c r="UE2484"/>
      <c r="UF2484"/>
      <c r="UG2484"/>
      <c r="UH2484"/>
      <c r="UI2484"/>
      <c r="UJ2484"/>
      <c r="UK2484"/>
      <c r="UL2484"/>
      <c r="UM2484"/>
      <c r="UN2484"/>
      <c r="UO2484"/>
      <c r="UP2484"/>
      <c r="UQ2484"/>
      <c r="UR2484"/>
      <c r="US2484"/>
      <c r="UT2484"/>
      <c r="UU2484"/>
      <c r="UV2484"/>
      <c r="UW2484"/>
      <c r="UX2484"/>
      <c r="UY2484"/>
      <c r="UZ2484"/>
      <c r="VA2484"/>
      <c r="VB2484"/>
      <c r="VC2484"/>
      <c r="VD2484"/>
      <c r="VE2484"/>
      <c r="VF2484"/>
      <c r="VG2484"/>
      <c r="VH2484"/>
      <c r="VI2484"/>
      <c r="VJ2484"/>
      <c r="VK2484"/>
      <c r="VL2484"/>
      <c r="VM2484"/>
      <c r="VN2484"/>
      <c r="VO2484"/>
      <c r="VP2484"/>
      <c r="VQ2484"/>
      <c r="VR2484"/>
      <c r="VS2484"/>
      <c r="VT2484"/>
      <c r="VU2484"/>
      <c r="VV2484"/>
      <c r="VW2484"/>
      <c r="VX2484"/>
      <c r="VY2484"/>
      <c r="VZ2484"/>
      <c r="WA2484"/>
      <c r="WB2484"/>
      <c r="WC2484"/>
      <c r="WD2484"/>
      <c r="WE2484"/>
      <c r="WF2484"/>
      <c r="WG2484"/>
      <c r="WH2484"/>
      <c r="WI2484"/>
      <c r="WJ2484"/>
      <c r="WK2484"/>
      <c r="WL2484"/>
      <c r="WM2484"/>
      <c r="WN2484"/>
      <c r="WO2484"/>
      <c r="WP2484"/>
      <c r="WQ2484"/>
      <c r="WR2484"/>
      <c r="WS2484"/>
      <c r="WT2484"/>
      <c r="WU2484"/>
      <c r="WV2484"/>
      <c r="WW2484"/>
      <c r="WX2484"/>
      <c r="WY2484"/>
      <c r="WZ2484"/>
      <c r="XA2484"/>
      <c r="XB2484"/>
      <c r="XC2484"/>
      <c r="XD2484"/>
      <c r="XE2484"/>
      <c r="XF2484"/>
      <c r="XG2484"/>
      <c r="XH2484"/>
      <c r="XI2484"/>
      <c r="XJ2484"/>
      <c r="XK2484"/>
      <c r="XL2484"/>
      <c r="XM2484"/>
      <c r="XN2484"/>
      <c r="XO2484"/>
      <c r="XP2484"/>
      <c r="XQ2484"/>
      <c r="XR2484"/>
      <c r="XS2484"/>
      <c r="XT2484"/>
      <c r="XU2484"/>
      <c r="XV2484"/>
      <c r="XW2484"/>
      <c r="XX2484"/>
      <c r="XY2484"/>
      <c r="XZ2484"/>
      <c r="YA2484"/>
      <c r="YB2484"/>
      <c r="YC2484"/>
      <c r="YD2484"/>
      <c r="YE2484"/>
      <c r="YF2484"/>
      <c r="YG2484"/>
      <c r="YH2484"/>
      <c r="YI2484"/>
      <c r="YJ2484"/>
      <c r="YK2484"/>
      <c r="YL2484"/>
      <c r="YM2484"/>
      <c r="YN2484"/>
      <c r="YO2484"/>
      <c r="YP2484"/>
      <c r="YQ2484"/>
      <c r="YR2484"/>
      <c r="YS2484"/>
      <c r="YT2484"/>
      <c r="YU2484"/>
      <c r="YV2484"/>
      <c r="YW2484"/>
      <c r="YX2484"/>
      <c r="YY2484"/>
      <c r="YZ2484"/>
      <c r="ZA2484"/>
      <c r="ZB2484"/>
      <c r="ZC2484"/>
      <c r="ZD2484"/>
      <c r="ZE2484"/>
      <c r="ZF2484"/>
      <c r="ZG2484"/>
      <c r="ZH2484"/>
      <c r="ZI2484"/>
      <c r="ZJ2484"/>
      <c r="ZK2484"/>
      <c r="ZL2484"/>
      <c r="ZM2484"/>
      <c r="ZN2484"/>
      <c r="ZO2484"/>
      <c r="ZP2484"/>
      <c r="ZQ2484"/>
      <c r="ZR2484"/>
      <c r="ZS2484"/>
      <c r="ZT2484"/>
      <c r="ZU2484"/>
      <c r="ZV2484"/>
      <c r="ZW2484"/>
      <c r="ZX2484"/>
      <c r="ZY2484"/>
      <c r="ZZ2484"/>
      <c r="AAA2484"/>
      <c r="AAB2484"/>
      <c r="AAC2484"/>
      <c r="AAD2484"/>
      <c r="AAE2484"/>
      <c r="AAF2484"/>
      <c r="AAG2484"/>
      <c r="AAH2484"/>
      <c r="AAI2484"/>
      <c r="AAJ2484"/>
      <c r="AAK2484"/>
      <c r="AAL2484"/>
      <c r="AAM2484"/>
      <c r="AAN2484"/>
      <c r="AAO2484"/>
      <c r="AAP2484"/>
      <c r="AAQ2484"/>
      <c r="AAR2484"/>
      <c r="AAS2484"/>
      <c r="AAT2484"/>
      <c r="AAU2484"/>
      <c r="AAV2484"/>
      <c r="AAW2484"/>
      <c r="AAX2484"/>
      <c r="AAY2484"/>
      <c r="AAZ2484"/>
      <c r="ABA2484"/>
      <c r="ABB2484"/>
      <c r="ABC2484"/>
      <c r="ABD2484"/>
      <c r="ABE2484"/>
      <c r="ABF2484"/>
      <c r="ABG2484"/>
      <c r="ABH2484"/>
      <c r="ABI2484"/>
      <c r="ABJ2484"/>
      <c r="ABK2484"/>
      <c r="ABL2484"/>
      <c r="ABM2484"/>
      <c r="ABN2484"/>
      <c r="ABO2484"/>
      <c r="ABP2484"/>
      <c r="ABQ2484"/>
      <c r="ABR2484"/>
      <c r="ABS2484"/>
      <c r="ABT2484"/>
      <c r="ABU2484"/>
      <c r="ABV2484"/>
      <c r="ABW2484"/>
      <c r="ABX2484"/>
      <c r="ABY2484"/>
      <c r="ABZ2484"/>
      <c r="ACA2484"/>
      <c r="ACB2484"/>
      <c r="ACC2484"/>
      <c r="ACD2484"/>
      <c r="ACE2484"/>
      <c r="ACF2484"/>
      <c r="ACG2484"/>
      <c r="ACH2484"/>
      <c r="ACI2484"/>
      <c r="ACJ2484"/>
      <c r="ACK2484"/>
      <c r="ACL2484"/>
      <c r="ACM2484"/>
      <c r="ACN2484"/>
      <c r="ACO2484"/>
      <c r="ACP2484"/>
      <c r="ACQ2484"/>
      <c r="ACR2484"/>
      <c r="ACS2484"/>
      <c r="ACT2484"/>
      <c r="ACU2484"/>
      <c r="ACV2484"/>
      <c r="ACW2484"/>
      <c r="ACX2484"/>
      <c r="ACY2484"/>
      <c r="ACZ2484"/>
      <c r="ADA2484"/>
      <c r="ADB2484"/>
      <c r="ADC2484"/>
      <c r="ADD2484"/>
      <c r="ADE2484"/>
      <c r="ADF2484"/>
      <c r="ADG2484"/>
      <c r="ADH2484"/>
      <c r="ADI2484"/>
      <c r="ADJ2484"/>
      <c r="ADK2484"/>
      <c r="ADL2484"/>
      <c r="ADM2484"/>
      <c r="ADN2484"/>
      <c r="ADO2484"/>
      <c r="ADP2484"/>
      <c r="ADQ2484"/>
      <c r="ADR2484"/>
      <c r="ADS2484"/>
      <c r="ADT2484"/>
      <c r="ADU2484"/>
      <c r="ADV2484"/>
      <c r="ADW2484"/>
      <c r="ADX2484"/>
      <c r="ADY2484"/>
      <c r="ADZ2484"/>
      <c r="AEA2484"/>
      <c r="AEB2484"/>
      <c r="AEC2484"/>
      <c r="AED2484"/>
      <c r="AEE2484"/>
      <c r="AEF2484"/>
      <c r="AEG2484"/>
      <c r="AEH2484"/>
      <c r="AEI2484"/>
      <c r="AEJ2484"/>
      <c r="AEK2484"/>
      <c r="AEL2484"/>
      <c r="AEM2484"/>
      <c r="AEN2484"/>
      <c r="AEO2484"/>
      <c r="AEP2484"/>
      <c r="AEQ2484"/>
      <c r="AER2484"/>
      <c r="AES2484"/>
      <c r="AET2484"/>
      <c r="AEU2484"/>
      <c r="AEV2484"/>
      <c r="AEW2484"/>
      <c r="AEX2484"/>
      <c r="AEY2484"/>
      <c r="AEZ2484"/>
      <c r="AFA2484"/>
      <c r="AFB2484"/>
      <c r="AFC2484"/>
      <c r="AFD2484"/>
      <c r="AFE2484"/>
      <c r="AFF2484"/>
      <c r="AFG2484"/>
      <c r="AFH2484"/>
      <c r="AFI2484"/>
      <c r="AFJ2484"/>
      <c r="AFK2484"/>
      <c r="AFL2484"/>
      <c r="AFM2484"/>
      <c r="AFN2484"/>
      <c r="AFO2484"/>
      <c r="AFP2484"/>
      <c r="AFQ2484"/>
      <c r="AFR2484"/>
      <c r="AFS2484"/>
      <c r="AFT2484"/>
      <c r="AFU2484"/>
      <c r="AFV2484"/>
      <c r="AFW2484"/>
      <c r="AFX2484"/>
      <c r="AFY2484"/>
      <c r="AFZ2484"/>
      <c r="AGA2484"/>
      <c r="AGB2484"/>
      <c r="AGC2484"/>
      <c r="AGD2484"/>
      <c r="AGE2484"/>
      <c r="AGF2484"/>
      <c r="AGG2484"/>
      <c r="AGH2484"/>
      <c r="AGI2484"/>
      <c r="AGJ2484"/>
      <c r="AGK2484"/>
      <c r="AGL2484"/>
      <c r="AGM2484"/>
      <c r="AGN2484"/>
      <c r="AGO2484"/>
      <c r="AGP2484"/>
      <c r="AGQ2484"/>
      <c r="AGR2484"/>
      <c r="AGS2484"/>
      <c r="AGT2484"/>
      <c r="AGU2484"/>
      <c r="AGV2484"/>
      <c r="AGW2484"/>
      <c r="AGX2484"/>
      <c r="AGY2484"/>
      <c r="AGZ2484"/>
      <c r="AHA2484"/>
      <c r="AHB2484"/>
      <c r="AHC2484"/>
      <c r="AHD2484"/>
      <c r="AHE2484"/>
      <c r="AHF2484"/>
      <c r="AHG2484"/>
      <c r="AHH2484"/>
      <c r="AHI2484"/>
      <c r="AHJ2484"/>
      <c r="AHK2484"/>
      <c r="AHL2484"/>
      <c r="AHM2484"/>
      <c r="AHN2484"/>
      <c r="AHO2484"/>
      <c r="AHP2484"/>
      <c r="AHQ2484"/>
      <c r="AHR2484"/>
      <c r="AHS2484"/>
      <c r="AHT2484"/>
      <c r="AHU2484"/>
      <c r="AHV2484"/>
      <c r="AHW2484"/>
      <c r="AHX2484"/>
      <c r="AHY2484"/>
      <c r="AHZ2484"/>
      <c r="AIA2484"/>
      <c r="AIB2484"/>
      <c r="AIC2484"/>
      <c r="AID2484"/>
      <c r="AIE2484"/>
      <c r="AIF2484"/>
      <c r="AIG2484"/>
      <c r="AIH2484"/>
      <c r="AII2484"/>
      <c r="AIJ2484"/>
      <c r="AIK2484"/>
      <c r="AIL2484"/>
      <c r="AIM2484"/>
      <c r="AIN2484"/>
      <c r="AIO2484"/>
      <c r="AIP2484"/>
      <c r="AIQ2484"/>
      <c r="AIR2484"/>
      <c r="AIS2484"/>
      <c r="AIT2484"/>
      <c r="AIU2484"/>
      <c r="AIV2484"/>
      <c r="AIW2484"/>
      <c r="AIX2484"/>
      <c r="AIY2484"/>
      <c r="AIZ2484"/>
      <c r="AJA2484"/>
      <c r="AJB2484"/>
      <c r="AJC2484"/>
      <c r="AJD2484"/>
      <c r="AJE2484"/>
      <c r="AJF2484"/>
      <c r="AJG2484"/>
      <c r="AJH2484"/>
      <c r="AJI2484"/>
      <c r="AJJ2484"/>
      <c r="AJK2484"/>
      <c r="AJL2484"/>
      <c r="AJM2484"/>
      <c r="AJN2484"/>
      <c r="AJO2484"/>
      <c r="AJP2484"/>
      <c r="AJQ2484"/>
      <c r="AJR2484"/>
      <c r="AJS2484"/>
      <c r="AJT2484"/>
      <c r="AJU2484"/>
      <c r="AJV2484"/>
      <c r="AJW2484"/>
      <c r="AJX2484"/>
      <c r="AJY2484"/>
      <c r="AJZ2484"/>
      <c r="AKA2484"/>
      <c r="AKB2484"/>
      <c r="AKC2484"/>
      <c r="AKD2484"/>
      <c r="AKE2484"/>
      <c r="AKF2484"/>
      <c r="AKG2484"/>
      <c r="AKH2484"/>
      <c r="AKI2484"/>
      <c r="AKJ2484"/>
      <c r="AKK2484"/>
      <c r="AKL2484"/>
      <c r="AKM2484"/>
      <c r="AKN2484"/>
      <c r="AKO2484"/>
      <c r="AKP2484"/>
      <c r="AKQ2484"/>
      <c r="AKR2484"/>
      <c r="AKS2484"/>
      <c r="AKT2484"/>
      <c r="AKU2484"/>
      <c r="AKV2484"/>
      <c r="AKW2484"/>
      <c r="AKX2484"/>
      <c r="AKY2484"/>
      <c r="AKZ2484"/>
      <c r="ALA2484"/>
      <c r="ALB2484"/>
      <c r="ALC2484"/>
      <c r="ALD2484"/>
      <c r="ALE2484"/>
      <c r="ALF2484"/>
      <c r="ALG2484"/>
      <c r="ALH2484"/>
      <c r="ALI2484"/>
      <c r="ALJ2484"/>
      <c r="ALK2484"/>
      <c r="ALL2484"/>
      <c r="ALM2484"/>
      <c r="ALN2484"/>
      <c r="ALO2484"/>
      <c r="ALP2484"/>
      <c r="ALQ2484"/>
      <c r="ALR2484"/>
      <c r="ALS2484"/>
      <c r="ALT2484"/>
      <c r="ALU2484"/>
      <c r="ALV2484"/>
      <c r="ALW2484"/>
      <c r="ALX2484"/>
      <c r="ALY2484"/>
      <c r="ALZ2484"/>
      <c r="AMA2484"/>
      <c r="AMB2484"/>
      <c r="AMC2484"/>
      <c r="AMD2484"/>
      <c r="AME2484"/>
      <c r="AMF2484"/>
      <c r="AMG2484"/>
      <c r="AMH2484"/>
      <c r="AMI2484"/>
      <c r="AMJ2484"/>
    </row>
    <row r="2485" spans="1:1024" s="12" customFormat="1" x14ac:dyDescent="0.25">
      <c r="A2485" s="1"/>
      <c r="B2485" s="2"/>
      <c r="C2485" s="2"/>
      <c r="D2485" s="6"/>
      <c r="E2485" s="6"/>
      <c r="F2485" s="1"/>
      <c r="G2485" s="2"/>
      <c r="H2485"/>
      <c r="I2485"/>
      <c r="J2485"/>
      <c r="K2485"/>
      <c r="L2485"/>
      <c r="M2485"/>
      <c r="N2485"/>
      <c r="O2485"/>
      <c r="P2485"/>
      <c r="Q2485"/>
      <c r="R2485"/>
      <c r="S2485"/>
      <c r="T2485"/>
      <c r="U2485"/>
      <c r="V2485"/>
      <c r="W2485"/>
      <c r="X2485"/>
      <c r="Y2485"/>
      <c r="Z2485"/>
      <c r="AA2485"/>
      <c r="AB2485"/>
      <c r="AC2485"/>
      <c r="AD2485"/>
      <c r="AE2485"/>
      <c r="AF2485"/>
      <c r="AG2485"/>
      <c r="AH2485"/>
      <c r="AI2485"/>
      <c r="AJ2485"/>
      <c r="AK2485"/>
      <c r="AL2485"/>
      <c r="AM2485"/>
      <c r="AN2485"/>
      <c r="AO2485"/>
      <c r="AP2485"/>
      <c r="AQ2485"/>
      <c r="AR2485"/>
      <c r="AS2485"/>
      <c r="AT2485"/>
      <c r="AU2485"/>
      <c r="AV2485"/>
      <c r="AW2485"/>
      <c r="AX2485"/>
      <c r="AY2485"/>
      <c r="AZ2485"/>
      <c r="BA2485"/>
      <c r="BB2485"/>
      <c r="BC2485"/>
      <c r="BD2485"/>
      <c r="BE2485"/>
      <c r="BF2485"/>
      <c r="BG2485"/>
      <c r="BH2485"/>
      <c r="BI2485"/>
      <c r="BJ2485"/>
      <c r="BK2485"/>
      <c r="BL2485"/>
      <c r="BM2485"/>
      <c r="BN2485"/>
      <c r="BO2485"/>
      <c r="BP2485"/>
      <c r="BQ2485"/>
      <c r="BR2485"/>
      <c r="BS2485"/>
      <c r="BT2485"/>
      <c r="BU2485"/>
      <c r="BV2485"/>
      <c r="BW2485"/>
      <c r="BX2485"/>
      <c r="BY2485"/>
      <c r="BZ2485"/>
      <c r="CA2485"/>
      <c r="CB2485"/>
      <c r="CC2485"/>
      <c r="CD2485"/>
      <c r="CE2485"/>
      <c r="CF2485"/>
      <c r="CG2485"/>
      <c r="CH2485"/>
      <c r="CI2485"/>
      <c r="CJ2485"/>
      <c r="CK2485"/>
      <c r="CL2485"/>
      <c r="CM2485"/>
      <c r="CN2485"/>
      <c r="CO2485"/>
      <c r="CP2485"/>
      <c r="CQ2485"/>
      <c r="CR2485"/>
      <c r="CS2485"/>
      <c r="CT2485"/>
      <c r="CU2485"/>
      <c r="CV2485"/>
      <c r="CW2485"/>
      <c r="CX2485"/>
      <c r="CY2485"/>
      <c r="CZ2485"/>
      <c r="DA2485"/>
      <c r="DB2485"/>
      <c r="DC2485"/>
      <c r="DD2485"/>
      <c r="DE2485"/>
      <c r="DF2485"/>
      <c r="DG2485"/>
      <c r="DH2485"/>
      <c r="DI2485"/>
      <c r="DJ2485"/>
      <c r="DK2485"/>
      <c r="DL2485"/>
      <c r="DM2485"/>
      <c r="DN2485"/>
      <c r="DO2485"/>
      <c r="DP2485"/>
      <c r="DQ2485"/>
      <c r="DR2485"/>
      <c r="DS2485"/>
      <c r="DT2485"/>
      <c r="DU2485"/>
      <c r="DV2485"/>
      <c r="DW2485"/>
      <c r="DX2485"/>
      <c r="DY2485"/>
      <c r="DZ2485"/>
      <c r="EA2485"/>
      <c r="EB2485"/>
      <c r="EC2485"/>
      <c r="ED2485"/>
      <c r="EE2485"/>
      <c r="EF2485"/>
      <c r="EG2485"/>
      <c r="EH2485"/>
      <c r="EI2485"/>
      <c r="EJ2485"/>
      <c r="EK2485"/>
      <c r="EL2485"/>
      <c r="EM2485"/>
      <c r="EN2485"/>
      <c r="EO2485"/>
      <c r="EP2485"/>
      <c r="EQ2485"/>
      <c r="ER2485"/>
      <c r="ES2485"/>
      <c r="ET2485"/>
      <c r="EU2485"/>
      <c r="EV2485"/>
      <c r="EW2485"/>
      <c r="EX2485"/>
      <c r="EY2485"/>
      <c r="EZ2485"/>
      <c r="FA2485"/>
      <c r="FB2485"/>
      <c r="FC2485"/>
      <c r="FD2485"/>
      <c r="FE2485"/>
      <c r="FF2485"/>
      <c r="FG2485"/>
      <c r="FH2485"/>
      <c r="FI2485"/>
      <c r="FJ2485"/>
      <c r="FK2485"/>
      <c r="FL2485"/>
      <c r="FM2485"/>
      <c r="FN2485"/>
      <c r="FO2485"/>
      <c r="FP2485"/>
      <c r="FQ2485"/>
      <c r="FR2485"/>
      <c r="FS2485"/>
      <c r="FT2485"/>
      <c r="FU2485"/>
      <c r="FV2485"/>
      <c r="FW2485"/>
      <c r="FX2485"/>
      <c r="FY2485"/>
      <c r="FZ2485"/>
      <c r="GA2485"/>
      <c r="GB2485"/>
      <c r="GC2485"/>
      <c r="GD2485"/>
      <c r="GE2485"/>
      <c r="GF2485"/>
      <c r="GG2485"/>
      <c r="GH2485"/>
      <c r="GI2485"/>
      <c r="GJ2485"/>
      <c r="GK2485"/>
      <c r="GL2485"/>
      <c r="GM2485"/>
      <c r="GN2485"/>
      <c r="GO2485"/>
      <c r="GP2485"/>
      <c r="GQ2485"/>
      <c r="GR2485"/>
      <c r="GS2485"/>
      <c r="GT2485"/>
      <c r="GU2485"/>
      <c r="GV2485"/>
      <c r="GW2485"/>
      <c r="GX2485"/>
      <c r="GY2485"/>
      <c r="GZ2485"/>
      <c r="HA2485"/>
      <c r="HB2485"/>
      <c r="HC2485"/>
      <c r="HD2485"/>
      <c r="HE2485"/>
      <c r="HF2485"/>
      <c r="HG2485"/>
      <c r="HH2485"/>
      <c r="HI2485"/>
      <c r="HJ2485"/>
      <c r="HK2485"/>
      <c r="HL2485"/>
      <c r="HM2485"/>
      <c r="HN2485"/>
      <c r="HO2485"/>
      <c r="HP2485"/>
      <c r="HQ2485"/>
      <c r="HR2485"/>
      <c r="HS2485"/>
      <c r="HT2485"/>
      <c r="HU2485"/>
      <c r="HV2485"/>
      <c r="HW2485"/>
      <c r="HX2485"/>
      <c r="HY2485"/>
      <c r="HZ2485"/>
      <c r="IA2485"/>
      <c r="IB2485"/>
      <c r="IC2485"/>
      <c r="ID2485"/>
      <c r="IE2485"/>
      <c r="IF2485"/>
      <c r="IG2485"/>
      <c r="IH2485"/>
      <c r="II2485"/>
      <c r="IJ2485"/>
      <c r="IK2485"/>
      <c r="IL2485"/>
      <c r="IM2485"/>
      <c r="IN2485"/>
      <c r="IO2485"/>
      <c r="IP2485"/>
      <c r="IQ2485"/>
      <c r="IR2485"/>
      <c r="IS2485"/>
      <c r="IT2485"/>
      <c r="IU2485"/>
      <c r="IV2485"/>
      <c r="IW2485"/>
      <c r="IX2485"/>
      <c r="IY2485"/>
      <c r="IZ2485"/>
      <c r="JA2485"/>
      <c r="JB2485"/>
      <c r="JC2485"/>
      <c r="JD2485"/>
      <c r="JE2485"/>
      <c r="JF2485"/>
      <c r="JG2485"/>
      <c r="JH2485"/>
      <c r="JI2485"/>
      <c r="JJ2485"/>
      <c r="JK2485"/>
      <c r="JL2485"/>
      <c r="JM2485"/>
      <c r="JN2485"/>
      <c r="JO2485"/>
      <c r="JP2485"/>
      <c r="JQ2485"/>
      <c r="JR2485"/>
      <c r="JS2485"/>
      <c r="JT2485"/>
      <c r="JU2485"/>
      <c r="JV2485"/>
      <c r="JW2485"/>
      <c r="JX2485"/>
      <c r="JY2485"/>
      <c r="JZ2485"/>
      <c r="KA2485"/>
      <c r="KB2485"/>
      <c r="KC2485"/>
      <c r="KD2485"/>
      <c r="KE2485"/>
      <c r="KF2485"/>
      <c r="KG2485"/>
      <c r="KH2485"/>
      <c r="KI2485"/>
      <c r="KJ2485"/>
      <c r="KK2485"/>
      <c r="KL2485"/>
      <c r="KM2485"/>
      <c r="KN2485"/>
      <c r="KO2485"/>
      <c r="KP2485"/>
      <c r="KQ2485"/>
      <c r="KR2485"/>
      <c r="KS2485"/>
      <c r="KT2485"/>
      <c r="KU2485"/>
      <c r="KV2485"/>
      <c r="KW2485"/>
      <c r="KX2485"/>
      <c r="KY2485"/>
      <c r="KZ2485"/>
      <c r="LA2485"/>
      <c r="LB2485"/>
      <c r="LC2485"/>
      <c r="LD2485"/>
      <c r="LE2485"/>
      <c r="LF2485"/>
      <c r="LG2485"/>
      <c r="LH2485"/>
      <c r="LI2485"/>
      <c r="LJ2485"/>
      <c r="LK2485"/>
      <c r="LL2485"/>
      <c r="LM2485"/>
      <c r="LN2485"/>
      <c r="LO2485"/>
      <c r="LP2485"/>
      <c r="LQ2485"/>
      <c r="LR2485"/>
      <c r="LS2485"/>
      <c r="LT2485"/>
      <c r="LU2485"/>
      <c r="LV2485"/>
      <c r="LW2485"/>
      <c r="LX2485"/>
      <c r="LY2485"/>
      <c r="LZ2485"/>
      <c r="MA2485"/>
      <c r="MB2485"/>
      <c r="MC2485"/>
      <c r="MD2485"/>
      <c r="ME2485"/>
      <c r="MF2485"/>
      <c r="MG2485"/>
      <c r="MH2485"/>
      <c r="MI2485"/>
      <c r="MJ2485"/>
      <c r="MK2485"/>
      <c r="ML2485"/>
      <c r="MM2485"/>
      <c r="MN2485"/>
      <c r="MO2485"/>
      <c r="MP2485"/>
      <c r="MQ2485"/>
      <c r="MR2485"/>
      <c r="MS2485"/>
      <c r="MT2485"/>
      <c r="MU2485"/>
      <c r="MV2485"/>
      <c r="MW2485"/>
      <c r="MX2485"/>
      <c r="MY2485"/>
      <c r="MZ2485"/>
      <c r="NA2485"/>
      <c r="NB2485"/>
      <c r="NC2485"/>
      <c r="ND2485"/>
      <c r="NE2485"/>
      <c r="NF2485"/>
      <c r="NG2485"/>
      <c r="NH2485"/>
      <c r="NI2485"/>
      <c r="NJ2485"/>
      <c r="NK2485"/>
      <c r="NL2485"/>
      <c r="NM2485"/>
      <c r="NN2485"/>
      <c r="NO2485"/>
      <c r="NP2485"/>
      <c r="NQ2485"/>
      <c r="NR2485"/>
      <c r="NS2485"/>
      <c r="NT2485"/>
      <c r="NU2485"/>
      <c r="NV2485"/>
      <c r="NW2485"/>
      <c r="NX2485"/>
      <c r="NY2485"/>
      <c r="NZ2485"/>
      <c r="OA2485"/>
      <c r="OB2485"/>
      <c r="OC2485"/>
      <c r="OD2485"/>
      <c r="OE2485"/>
      <c r="OF2485"/>
      <c r="OG2485"/>
      <c r="OH2485"/>
      <c r="OI2485"/>
      <c r="OJ2485"/>
      <c r="OK2485"/>
      <c r="OL2485"/>
      <c r="OM2485"/>
      <c r="ON2485"/>
      <c r="OO2485"/>
      <c r="OP2485"/>
      <c r="OQ2485"/>
      <c r="OR2485"/>
      <c r="OS2485"/>
      <c r="OT2485"/>
      <c r="OU2485"/>
      <c r="OV2485"/>
      <c r="OW2485"/>
      <c r="OX2485"/>
      <c r="OY2485"/>
      <c r="OZ2485"/>
      <c r="PA2485"/>
      <c r="PB2485"/>
      <c r="PC2485"/>
      <c r="PD2485"/>
      <c r="PE2485"/>
      <c r="PF2485"/>
      <c r="PG2485"/>
      <c r="PH2485"/>
      <c r="PI2485"/>
      <c r="PJ2485"/>
      <c r="PK2485"/>
      <c r="PL2485"/>
      <c r="PM2485"/>
      <c r="PN2485"/>
      <c r="PO2485"/>
      <c r="PP2485"/>
      <c r="PQ2485"/>
      <c r="PR2485"/>
      <c r="PS2485"/>
      <c r="PT2485"/>
      <c r="PU2485"/>
      <c r="PV2485"/>
      <c r="PW2485"/>
      <c r="PX2485"/>
      <c r="PY2485"/>
      <c r="PZ2485"/>
      <c r="QA2485"/>
      <c r="QB2485"/>
      <c r="QC2485"/>
      <c r="QD2485"/>
      <c r="QE2485"/>
      <c r="QF2485"/>
      <c r="QG2485"/>
      <c r="QH2485"/>
      <c r="QI2485"/>
      <c r="QJ2485"/>
      <c r="QK2485"/>
      <c r="QL2485"/>
      <c r="QM2485"/>
      <c r="QN2485"/>
      <c r="QO2485"/>
      <c r="QP2485"/>
      <c r="QQ2485"/>
      <c r="QR2485"/>
      <c r="QS2485"/>
      <c r="QT2485"/>
      <c r="QU2485"/>
      <c r="QV2485"/>
      <c r="QW2485"/>
      <c r="QX2485"/>
      <c r="QY2485"/>
      <c r="QZ2485"/>
      <c r="RA2485"/>
      <c r="RB2485"/>
      <c r="RC2485"/>
      <c r="RD2485"/>
      <c r="RE2485"/>
      <c r="RF2485"/>
      <c r="RG2485"/>
      <c r="RH2485"/>
      <c r="RI2485"/>
      <c r="RJ2485"/>
      <c r="RK2485"/>
      <c r="RL2485"/>
      <c r="RM2485"/>
      <c r="RN2485"/>
      <c r="RO2485"/>
      <c r="RP2485"/>
      <c r="RQ2485"/>
      <c r="RR2485"/>
      <c r="RS2485"/>
      <c r="RT2485"/>
      <c r="RU2485"/>
      <c r="RV2485"/>
      <c r="RW2485"/>
      <c r="RX2485"/>
      <c r="RY2485"/>
      <c r="RZ2485"/>
      <c r="SA2485"/>
      <c r="SB2485"/>
      <c r="SC2485"/>
      <c r="SD2485"/>
      <c r="SE2485"/>
      <c r="SF2485"/>
      <c r="SG2485"/>
      <c r="SH2485"/>
      <c r="SI2485"/>
      <c r="SJ2485"/>
      <c r="SK2485"/>
      <c r="SL2485"/>
      <c r="SM2485"/>
      <c r="SN2485"/>
      <c r="SO2485"/>
      <c r="SP2485"/>
      <c r="SQ2485"/>
      <c r="SR2485"/>
      <c r="SS2485"/>
      <c r="ST2485"/>
      <c r="SU2485"/>
      <c r="SV2485"/>
      <c r="SW2485"/>
      <c r="SX2485"/>
      <c r="SY2485"/>
      <c r="SZ2485"/>
      <c r="TA2485"/>
      <c r="TB2485"/>
      <c r="TC2485"/>
      <c r="TD2485"/>
      <c r="TE2485"/>
      <c r="TF2485"/>
      <c r="TG2485"/>
      <c r="TH2485"/>
      <c r="TI2485"/>
      <c r="TJ2485"/>
      <c r="TK2485"/>
      <c r="TL2485"/>
      <c r="TM2485"/>
      <c r="TN2485"/>
      <c r="TO2485"/>
      <c r="TP2485"/>
      <c r="TQ2485"/>
      <c r="TR2485"/>
      <c r="TS2485"/>
      <c r="TT2485"/>
      <c r="TU2485"/>
      <c r="TV2485"/>
      <c r="TW2485"/>
      <c r="TX2485"/>
      <c r="TY2485"/>
      <c r="TZ2485"/>
      <c r="UA2485"/>
      <c r="UB2485"/>
      <c r="UC2485"/>
      <c r="UD2485"/>
      <c r="UE2485"/>
      <c r="UF2485"/>
      <c r="UG2485"/>
      <c r="UH2485"/>
      <c r="UI2485"/>
      <c r="UJ2485"/>
      <c r="UK2485"/>
      <c r="UL2485"/>
      <c r="UM2485"/>
      <c r="UN2485"/>
      <c r="UO2485"/>
      <c r="UP2485"/>
      <c r="UQ2485"/>
      <c r="UR2485"/>
      <c r="US2485"/>
      <c r="UT2485"/>
      <c r="UU2485"/>
      <c r="UV2485"/>
      <c r="UW2485"/>
      <c r="UX2485"/>
      <c r="UY2485"/>
      <c r="UZ2485"/>
      <c r="VA2485"/>
      <c r="VB2485"/>
      <c r="VC2485"/>
      <c r="VD2485"/>
      <c r="VE2485"/>
      <c r="VF2485"/>
      <c r="VG2485"/>
      <c r="VH2485"/>
      <c r="VI2485"/>
      <c r="VJ2485"/>
      <c r="VK2485"/>
      <c r="VL2485"/>
      <c r="VM2485"/>
      <c r="VN2485"/>
      <c r="VO2485"/>
      <c r="VP2485"/>
      <c r="VQ2485"/>
      <c r="VR2485"/>
      <c r="VS2485"/>
      <c r="VT2485"/>
      <c r="VU2485"/>
      <c r="VV2485"/>
      <c r="VW2485"/>
      <c r="VX2485"/>
      <c r="VY2485"/>
      <c r="VZ2485"/>
      <c r="WA2485"/>
      <c r="WB2485"/>
      <c r="WC2485"/>
      <c r="WD2485"/>
      <c r="WE2485"/>
      <c r="WF2485"/>
      <c r="WG2485"/>
      <c r="WH2485"/>
      <c r="WI2485"/>
      <c r="WJ2485"/>
      <c r="WK2485"/>
      <c r="WL2485"/>
      <c r="WM2485"/>
      <c r="WN2485"/>
      <c r="WO2485"/>
      <c r="WP2485"/>
      <c r="WQ2485"/>
      <c r="WR2485"/>
      <c r="WS2485"/>
      <c r="WT2485"/>
      <c r="WU2485"/>
      <c r="WV2485"/>
      <c r="WW2485"/>
      <c r="WX2485"/>
      <c r="WY2485"/>
      <c r="WZ2485"/>
      <c r="XA2485"/>
      <c r="XB2485"/>
      <c r="XC2485"/>
      <c r="XD2485"/>
      <c r="XE2485"/>
      <c r="XF2485"/>
      <c r="XG2485"/>
      <c r="XH2485"/>
      <c r="XI2485"/>
      <c r="XJ2485"/>
      <c r="XK2485"/>
      <c r="XL2485"/>
      <c r="XM2485"/>
      <c r="XN2485"/>
      <c r="XO2485"/>
      <c r="XP2485"/>
      <c r="XQ2485"/>
      <c r="XR2485"/>
      <c r="XS2485"/>
      <c r="XT2485"/>
      <c r="XU2485"/>
      <c r="XV2485"/>
      <c r="XW2485"/>
      <c r="XX2485"/>
      <c r="XY2485"/>
      <c r="XZ2485"/>
      <c r="YA2485"/>
      <c r="YB2485"/>
      <c r="YC2485"/>
      <c r="YD2485"/>
      <c r="YE2485"/>
      <c r="YF2485"/>
      <c r="YG2485"/>
      <c r="YH2485"/>
      <c r="YI2485"/>
      <c r="YJ2485"/>
      <c r="YK2485"/>
      <c r="YL2485"/>
      <c r="YM2485"/>
      <c r="YN2485"/>
      <c r="YO2485"/>
      <c r="YP2485"/>
      <c r="YQ2485"/>
      <c r="YR2485"/>
      <c r="YS2485"/>
      <c r="YT2485"/>
      <c r="YU2485"/>
      <c r="YV2485"/>
      <c r="YW2485"/>
      <c r="YX2485"/>
      <c r="YY2485"/>
      <c r="YZ2485"/>
      <c r="ZA2485"/>
      <c r="ZB2485"/>
      <c r="ZC2485"/>
      <c r="ZD2485"/>
      <c r="ZE2485"/>
      <c r="ZF2485"/>
      <c r="ZG2485"/>
      <c r="ZH2485"/>
      <c r="ZI2485"/>
      <c r="ZJ2485"/>
      <c r="ZK2485"/>
      <c r="ZL2485"/>
      <c r="ZM2485"/>
      <c r="ZN2485"/>
      <c r="ZO2485"/>
      <c r="ZP2485"/>
      <c r="ZQ2485"/>
      <c r="ZR2485"/>
      <c r="ZS2485"/>
      <c r="ZT2485"/>
      <c r="ZU2485"/>
      <c r="ZV2485"/>
      <c r="ZW2485"/>
      <c r="ZX2485"/>
      <c r="ZY2485"/>
      <c r="ZZ2485"/>
      <c r="AAA2485"/>
      <c r="AAB2485"/>
      <c r="AAC2485"/>
      <c r="AAD2485"/>
      <c r="AAE2485"/>
      <c r="AAF2485"/>
      <c r="AAG2485"/>
      <c r="AAH2485"/>
      <c r="AAI2485"/>
      <c r="AAJ2485"/>
      <c r="AAK2485"/>
      <c r="AAL2485"/>
      <c r="AAM2485"/>
      <c r="AAN2485"/>
      <c r="AAO2485"/>
      <c r="AAP2485"/>
      <c r="AAQ2485"/>
      <c r="AAR2485"/>
      <c r="AAS2485"/>
      <c r="AAT2485"/>
      <c r="AAU2485"/>
      <c r="AAV2485"/>
      <c r="AAW2485"/>
      <c r="AAX2485"/>
      <c r="AAY2485"/>
      <c r="AAZ2485"/>
      <c r="ABA2485"/>
      <c r="ABB2485"/>
      <c r="ABC2485"/>
      <c r="ABD2485"/>
      <c r="ABE2485"/>
      <c r="ABF2485"/>
      <c r="ABG2485"/>
      <c r="ABH2485"/>
      <c r="ABI2485"/>
      <c r="ABJ2485"/>
      <c r="ABK2485"/>
      <c r="ABL2485"/>
      <c r="ABM2485"/>
      <c r="ABN2485"/>
      <c r="ABO2485"/>
      <c r="ABP2485"/>
      <c r="ABQ2485"/>
      <c r="ABR2485"/>
      <c r="ABS2485"/>
      <c r="ABT2485"/>
      <c r="ABU2485"/>
      <c r="ABV2485"/>
      <c r="ABW2485"/>
      <c r="ABX2485"/>
      <c r="ABY2485"/>
      <c r="ABZ2485"/>
      <c r="ACA2485"/>
      <c r="ACB2485"/>
      <c r="ACC2485"/>
      <c r="ACD2485"/>
      <c r="ACE2485"/>
      <c r="ACF2485"/>
      <c r="ACG2485"/>
      <c r="ACH2485"/>
      <c r="ACI2485"/>
      <c r="ACJ2485"/>
      <c r="ACK2485"/>
      <c r="ACL2485"/>
      <c r="ACM2485"/>
      <c r="ACN2485"/>
      <c r="ACO2485"/>
      <c r="ACP2485"/>
      <c r="ACQ2485"/>
      <c r="ACR2485"/>
      <c r="ACS2485"/>
      <c r="ACT2485"/>
      <c r="ACU2485"/>
      <c r="ACV2485"/>
      <c r="ACW2485"/>
      <c r="ACX2485"/>
      <c r="ACY2485"/>
      <c r="ACZ2485"/>
      <c r="ADA2485"/>
      <c r="ADB2485"/>
      <c r="ADC2485"/>
      <c r="ADD2485"/>
      <c r="ADE2485"/>
      <c r="ADF2485"/>
      <c r="ADG2485"/>
      <c r="ADH2485"/>
      <c r="ADI2485"/>
      <c r="ADJ2485"/>
      <c r="ADK2485"/>
      <c r="ADL2485"/>
      <c r="ADM2485"/>
      <c r="ADN2485"/>
      <c r="ADO2485"/>
      <c r="ADP2485"/>
      <c r="ADQ2485"/>
      <c r="ADR2485"/>
      <c r="ADS2485"/>
      <c r="ADT2485"/>
      <c r="ADU2485"/>
      <c r="ADV2485"/>
      <c r="ADW2485"/>
      <c r="ADX2485"/>
      <c r="ADY2485"/>
      <c r="ADZ2485"/>
      <c r="AEA2485"/>
      <c r="AEB2485"/>
      <c r="AEC2485"/>
      <c r="AED2485"/>
      <c r="AEE2485"/>
      <c r="AEF2485"/>
      <c r="AEG2485"/>
      <c r="AEH2485"/>
      <c r="AEI2485"/>
      <c r="AEJ2485"/>
      <c r="AEK2485"/>
      <c r="AEL2485"/>
      <c r="AEM2485"/>
      <c r="AEN2485"/>
      <c r="AEO2485"/>
      <c r="AEP2485"/>
      <c r="AEQ2485"/>
      <c r="AER2485"/>
      <c r="AES2485"/>
      <c r="AET2485"/>
      <c r="AEU2485"/>
      <c r="AEV2485"/>
      <c r="AEW2485"/>
      <c r="AEX2485"/>
      <c r="AEY2485"/>
      <c r="AEZ2485"/>
      <c r="AFA2485"/>
      <c r="AFB2485"/>
      <c r="AFC2485"/>
      <c r="AFD2485"/>
      <c r="AFE2485"/>
      <c r="AFF2485"/>
      <c r="AFG2485"/>
      <c r="AFH2485"/>
      <c r="AFI2485"/>
      <c r="AFJ2485"/>
      <c r="AFK2485"/>
      <c r="AFL2485"/>
      <c r="AFM2485"/>
      <c r="AFN2485"/>
      <c r="AFO2485"/>
      <c r="AFP2485"/>
      <c r="AFQ2485"/>
      <c r="AFR2485"/>
      <c r="AFS2485"/>
      <c r="AFT2485"/>
      <c r="AFU2485"/>
      <c r="AFV2485"/>
      <c r="AFW2485"/>
      <c r="AFX2485"/>
      <c r="AFY2485"/>
      <c r="AFZ2485"/>
      <c r="AGA2485"/>
      <c r="AGB2485"/>
      <c r="AGC2485"/>
      <c r="AGD2485"/>
      <c r="AGE2485"/>
      <c r="AGF2485"/>
      <c r="AGG2485"/>
      <c r="AGH2485"/>
      <c r="AGI2485"/>
      <c r="AGJ2485"/>
      <c r="AGK2485"/>
      <c r="AGL2485"/>
      <c r="AGM2485"/>
      <c r="AGN2485"/>
      <c r="AGO2485"/>
      <c r="AGP2485"/>
      <c r="AGQ2485"/>
      <c r="AGR2485"/>
      <c r="AGS2485"/>
      <c r="AGT2485"/>
      <c r="AGU2485"/>
      <c r="AGV2485"/>
      <c r="AGW2485"/>
      <c r="AGX2485"/>
      <c r="AGY2485"/>
      <c r="AGZ2485"/>
      <c r="AHA2485"/>
      <c r="AHB2485"/>
      <c r="AHC2485"/>
      <c r="AHD2485"/>
      <c r="AHE2485"/>
      <c r="AHF2485"/>
      <c r="AHG2485"/>
      <c r="AHH2485"/>
      <c r="AHI2485"/>
      <c r="AHJ2485"/>
      <c r="AHK2485"/>
      <c r="AHL2485"/>
      <c r="AHM2485"/>
      <c r="AHN2485"/>
      <c r="AHO2485"/>
      <c r="AHP2485"/>
      <c r="AHQ2485"/>
      <c r="AHR2485"/>
      <c r="AHS2485"/>
      <c r="AHT2485"/>
      <c r="AHU2485"/>
      <c r="AHV2485"/>
      <c r="AHW2485"/>
      <c r="AHX2485"/>
      <c r="AHY2485"/>
      <c r="AHZ2485"/>
      <c r="AIA2485"/>
      <c r="AIB2485"/>
      <c r="AIC2485"/>
      <c r="AID2485"/>
      <c r="AIE2485"/>
      <c r="AIF2485"/>
      <c r="AIG2485"/>
      <c r="AIH2485"/>
      <c r="AII2485"/>
      <c r="AIJ2485"/>
      <c r="AIK2485"/>
      <c r="AIL2485"/>
      <c r="AIM2485"/>
      <c r="AIN2485"/>
      <c r="AIO2485"/>
      <c r="AIP2485"/>
      <c r="AIQ2485"/>
      <c r="AIR2485"/>
      <c r="AIS2485"/>
      <c r="AIT2485"/>
      <c r="AIU2485"/>
      <c r="AIV2485"/>
      <c r="AIW2485"/>
      <c r="AIX2485"/>
      <c r="AIY2485"/>
      <c r="AIZ2485"/>
      <c r="AJA2485"/>
      <c r="AJB2485"/>
      <c r="AJC2485"/>
      <c r="AJD2485"/>
      <c r="AJE2485"/>
      <c r="AJF2485"/>
      <c r="AJG2485"/>
      <c r="AJH2485"/>
      <c r="AJI2485"/>
      <c r="AJJ2485"/>
      <c r="AJK2485"/>
      <c r="AJL2485"/>
      <c r="AJM2485"/>
      <c r="AJN2485"/>
      <c r="AJO2485"/>
      <c r="AJP2485"/>
      <c r="AJQ2485"/>
      <c r="AJR2485"/>
      <c r="AJS2485"/>
      <c r="AJT2485"/>
      <c r="AJU2485"/>
      <c r="AJV2485"/>
      <c r="AJW2485"/>
      <c r="AJX2485"/>
      <c r="AJY2485"/>
      <c r="AJZ2485"/>
      <c r="AKA2485"/>
      <c r="AKB2485"/>
      <c r="AKC2485"/>
      <c r="AKD2485"/>
      <c r="AKE2485"/>
      <c r="AKF2485"/>
      <c r="AKG2485"/>
      <c r="AKH2485"/>
      <c r="AKI2485"/>
      <c r="AKJ2485"/>
      <c r="AKK2485"/>
      <c r="AKL2485"/>
      <c r="AKM2485"/>
      <c r="AKN2485"/>
      <c r="AKO2485"/>
      <c r="AKP2485"/>
      <c r="AKQ2485"/>
      <c r="AKR2485"/>
      <c r="AKS2485"/>
      <c r="AKT2485"/>
      <c r="AKU2485"/>
      <c r="AKV2485"/>
      <c r="AKW2485"/>
      <c r="AKX2485"/>
      <c r="AKY2485"/>
      <c r="AKZ2485"/>
      <c r="ALA2485"/>
      <c r="ALB2485"/>
      <c r="ALC2485"/>
      <c r="ALD2485"/>
      <c r="ALE2485"/>
      <c r="ALF2485"/>
      <c r="ALG2485"/>
      <c r="ALH2485"/>
      <c r="ALI2485"/>
      <c r="ALJ2485"/>
      <c r="ALK2485"/>
      <c r="ALL2485"/>
      <c r="ALM2485"/>
      <c r="ALN2485"/>
      <c r="ALO2485"/>
      <c r="ALP2485"/>
      <c r="ALQ2485"/>
      <c r="ALR2485"/>
      <c r="ALS2485"/>
      <c r="ALT2485"/>
      <c r="ALU2485"/>
      <c r="ALV2485"/>
      <c r="ALW2485"/>
      <c r="ALX2485"/>
      <c r="ALY2485"/>
      <c r="ALZ2485"/>
      <c r="AMA2485"/>
      <c r="AMB2485"/>
      <c r="AMC2485"/>
      <c r="AMD2485"/>
      <c r="AME2485"/>
      <c r="AMF2485"/>
      <c r="AMG2485"/>
      <c r="AMH2485"/>
      <c r="AMI2485"/>
      <c r="AMJ2485"/>
    </row>
    <row r="2486" spans="1:1024" s="12" customFormat="1" x14ac:dyDescent="0.25">
      <c r="A2486" s="1"/>
      <c r="B2486" s="2"/>
      <c r="C2486" s="2"/>
      <c r="D2486" s="6"/>
      <c r="E2486" s="6"/>
      <c r="F2486" s="1"/>
      <c r="G2486" s="19"/>
      <c r="H2486"/>
      <c r="I2486"/>
      <c r="J2486"/>
      <c r="K2486"/>
      <c r="L2486"/>
      <c r="M2486"/>
      <c r="N2486"/>
      <c r="O2486"/>
      <c r="P2486"/>
      <c r="Q2486"/>
      <c r="R2486"/>
      <c r="S2486"/>
      <c r="T2486"/>
      <c r="U2486"/>
      <c r="V2486"/>
      <c r="W2486"/>
      <c r="X2486"/>
      <c r="Y2486"/>
      <c r="Z2486"/>
      <c r="AA2486"/>
      <c r="AB2486"/>
      <c r="AC2486"/>
      <c r="AD2486"/>
      <c r="AE2486"/>
      <c r="AF2486"/>
      <c r="AG2486"/>
      <c r="AH2486"/>
      <c r="AI2486"/>
      <c r="AJ2486"/>
      <c r="AK2486"/>
      <c r="AL2486"/>
      <c r="AM2486"/>
      <c r="AN2486"/>
      <c r="AO2486"/>
      <c r="AP2486"/>
      <c r="AQ2486"/>
      <c r="AR2486"/>
      <c r="AS2486"/>
      <c r="AT2486"/>
      <c r="AU2486"/>
      <c r="AV2486"/>
      <c r="AW2486"/>
      <c r="AX2486"/>
      <c r="AY2486"/>
      <c r="AZ2486"/>
      <c r="BA2486"/>
      <c r="BB2486"/>
      <c r="BC2486"/>
      <c r="BD2486"/>
      <c r="BE2486"/>
      <c r="BF2486"/>
      <c r="BG2486"/>
      <c r="BH2486"/>
      <c r="BI2486"/>
      <c r="BJ2486"/>
      <c r="BK2486"/>
      <c r="BL2486"/>
      <c r="BM2486"/>
      <c r="BN2486"/>
      <c r="BO2486"/>
      <c r="BP2486"/>
      <c r="BQ2486"/>
      <c r="BR2486"/>
      <c r="BS2486"/>
      <c r="BT2486"/>
      <c r="BU2486"/>
      <c r="BV2486"/>
      <c r="BW2486"/>
      <c r="BX2486"/>
      <c r="BY2486"/>
      <c r="BZ2486"/>
      <c r="CA2486"/>
      <c r="CB2486"/>
      <c r="CC2486"/>
      <c r="CD2486"/>
      <c r="CE2486"/>
      <c r="CF2486"/>
      <c r="CG2486"/>
      <c r="CH2486"/>
      <c r="CI2486"/>
      <c r="CJ2486"/>
      <c r="CK2486"/>
      <c r="CL2486"/>
      <c r="CM2486"/>
      <c r="CN2486"/>
      <c r="CO2486"/>
      <c r="CP2486"/>
      <c r="CQ2486"/>
      <c r="CR2486"/>
      <c r="CS2486"/>
      <c r="CT2486"/>
      <c r="CU2486"/>
      <c r="CV2486"/>
      <c r="CW2486"/>
      <c r="CX2486"/>
      <c r="CY2486"/>
      <c r="CZ2486"/>
      <c r="DA2486"/>
      <c r="DB2486"/>
      <c r="DC2486"/>
      <c r="DD2486"/>
      <c r="DE2486"/>
      <c r="DF2486"/>
      <c r="DG2486"/>
      <c r="DH2486"/>
      <c r="DI2486"/>
      <c r="DJ2486"/>
      <c r="DK2486"/>
      <c r="DL2486"/>
      <c r="DM2486"/>
      <c r="DN2486"/>
      <c r="DO2486"/>
      <c r="DP2486"/>
      <c r="DQ2486"/>
      <c r="DR2486"/>
      <c r="DS2486"/>
      <c r="DT2486"/>
      <c r="DU2486"/>
      <c r="DV2486"/>
      <c r="DW2486"/>
      <c r="DX2486"/>
      <c r="DY2486"/>
      <c r="DZ2486"/>
      <c r="EA2486"/>
      <c r="EB2486"/>
      <c r="EC2486"/>
      <c r="ED2486"/>
      <c r="EE2486"/>
      <c r="EF2486"/>
      <c r="EG2486"/>
      <c r="EH2486"/>
      <c r="EI2486"/>
      <c r="EJ2486"/>
      <c r="EK2486"/>
      <c r="EL2486"/>
      <c r="EM2486"/>
      <c r="EN2486"/>
      <c r="EO2486"/>
      <c r="EP2486"/>
      <c r="EQ2486"/>
      <c r="ER2486"/>
      <c r="ES2486"/>
      <c r="ET2486"/>
      <c r="EU2486"/>
      <c r="EV2486"/>
      <c r="EW2486"/>
      <c r="EX2486"/>
      <c r="EY2486"/>
      <c r="EZ2486"/>
      <c r="FA2486"/>
      <c r="FB2486"/>
      <c r="FC2486"/>
      <c r="FD2486"/>
      <c r="FE2486"/>
      <c r="FF2486"/>
      <c r="FG2486"/>
      <c r="FH2486"/>
      <c r="FI2486"/>
      <c r="FJ2486"/>
      <c r="FK2486"/>
      <c r="FL2486"/>
      <c r="FM2486"/>
      <c r="FN2486"/>
      <c r="FO2486"/>
      <c r="FP2486"/>
      <c r="FQ2486"/>
      <c r="FR2486"/>
      <c r="FS2486"/>
      <c r="FT2486"/>
      <c r="FU2486"/>
      <c r="FV2486"/>
      <c r="FW2486"/>
      <c r="FX2486"/>
      <c r="FY2486"/>
      <c r="FZ2486"/>
      <c r="GA2486"/>
      <c r="GB2486"/>
      <c r="GC2486"/>
      <c r="GD2486"/>
      <c r="GE2486"/>
      <c r="GF2486"/>
      <c r="GG2486"/>
      <c r="GH2486"/>
      <c r="GI2486"/>
      <c r="GJ2486"/>
      <c r="GK2486"/>
      <c r="GL2486"/>
      <c r="GM2486"/>
      <c r="GN2486"/>
      <c r="GO2486"/>
      <c r="GP2486"/>
      <c r="GQ2486"/>
      <c r="GR2486"/>
      <c r="GS2486"/>
      <c r="GT2486"/>
      <c r="GU2486"/>
      <c r="GV2486"/>
      <c r="GW2486"/>
      <c r="GX2486"/>
      <c r="GY2486"/>
      <c r="GZ2486"/>
      <c r="HA2486"/>
      <c r="HB2486"/>
      <c r="HC2486"/>
      <c r="HD2486"/>
      <c r="HE2486"/>
      <c r="HF2486"/>
      <c r="HG2486"/>
      <c r="HH2486"/>
      <c r="HI2486"/>
      <c r="HJ2486"/>
      <c r="HK2486"/>
      <c r="HL2486"/>
      <c r="HM2486"/>
      <c r="HN2486"/>
      <c r="HO2486"/>
      <c r="HP2486"/>
      <c r="HQ2486"/>
      <c r="HR2486"/>
      <c r="HS2486"/>
      <c r="HT2486"/>
      <c r="HU2486"/>
      <c r="HV2486"/>
      <c r="HW2486"/>
      <c r="HX2486"/>
      <c r="HY2486"/>
      <c r="HZ2486"/>
      <c r="IA2486"/>
      <c r="IB2486"/>
      <c r="IC2486"/>
      <c r="ID2486"/>
      <c r="IE2486"/>
      <c r="IF2486"/>
      <c r="IG2486"/>
      <c r="IH2486"/>
      <c r="II2486"/>
      <c r="IJ2486"/>
      <c r="IK2486"/>
      <c r="IL2486"/>
      <c r="IM2486"/>
      <c r="IN2486"/>
      <c r="IO2486"/>
      <c r="IP2486"/>
      <c r="IQ2486"/>
      <c r="IR2486"/>
      <c r="IS2486"/>
      <c r="IT2486"/>
      <c r="IU2486"/>
      <c r="IV2486"/>
      <c r="IW2486"/>
      <c r="IX2486"/>
      <c r="IY2486"/>
      <c r="IZ2486"/>
      <c r="JA2486"/>
      <c r="JB2486"/>
      <c r="JC2486"/>
      <c r="JD2486"/>
      <c r="JE2486"/>
      <c r="JF2486"/>
      <c r="JG2486"/>
      <c r="JH2486"/>
      <c r="JI2486"/>
      <c r="JJ2486"/>
      <c r="JK2486"/>
      <c r="JL2486"/>
      <c r="JM2486"/>
      <c r="JN2486"/>
      <c r="JO2486"/>
      <c r="JP2486"/>
      <c r="JQ2486"/>
      <c r="JR2486"/>
      <c r="JS2486"/>
      <c r="JT2486"/>
      <c r="JU2486"/>
      <c r="JV2486"/>
      <c r="JW2486"/>
      <c r="JX2486"/>
      <c r="JY2486"/>
      <c r="JZ2486"/>
      <c r="KA2486"/>
      <c r="KB2486"/>
      <c r="KC2486"/>
      <c r="KD2486"/>
      <c r="KE2486"/>
      <c r="KF2486"/>
      <c r="KG2486"/>
      <c r="KH2486"/>
      <c r="KI2486"/>
      <c r="KJ2486"/>
      <c r="KK2486"/>
      <c r="KL2486"/>
      <c r="KM2486"/>
      <c r="KN2486"/>
      <c r="KO2486"/>
      <c r="KP2486"/>
      <c r="KQ2486"/>
      <c r="KR2486"/>
      <c r="KS2486"/>
      <c r="KT2486"/>
      <c r="KU2486"/>
      <c r="KV2486"/>
      <c r="KW2486"/>
      <c r="KX2486"/>
      <c r="KY2486"/>
      <c r="KZ2486"/>
      <c r="LA2486"/>
      <c r="LB2486"/>
      <c r="LC2486"/>
      <c r="LD2486"/>
      <c r="LE2486"/>
      <c r="LF2486"/>
      <c r="LG2486"/>
      <c r="LH2486"/>
      <c r="LI2486"/>
      <c r="LJ2486"/>
      <c r="LK2486"/>
      <c r="LL2486"/>
      <c r="LM2486"/>
      <c r="LN2486"/>
      <c r="LO2486"/>
      <c r="LP2486"/>
      <c r="LQ2486"/>
      <c r="LR2486"/>
      <c r="LS2486"/>
      <c r="LT2486"/>
      <c r="LU2486"/>
      <c r="LV2486"/>
      <c r="LW2486"/>
      <c r="LX2486"/>
      <c r="LY2486"/>
      <c r="LZ2486"/>
      <c r="MA2486"/>
      <c r="MB2486"/>
      <c r="MC2486"/>
      <c r="MD2486"/>
      <c r="ME2486"/>
      <c r="MF2486"/>
      <c r="MG2486"/>
      <c r="MH2486"/>
      <c r="MI2486"/>
      <c r="MJ2486"/>
      <c r="MK2486"/>
      <c r="ML2486"/>
      <c r="MM2486"/>
      <c r="MN2486"/>
      <c r="MO2486"/>
      <c r="MP2486"/>
      <c r="MQ2486"/>
      <c r="MR2486"/>
      <c r="MS2486"/>
      <c r="MT2486"/>
      <c r="MU2486"/>
      <c r="MV2486"/>
      <c r="MW2486"/>
      <c r="MX2486"/>
      <c r="MY2486"/>
      <c r="MZ2486"/>
      <c r="NA2486"/>
      <c r="NB2486"/>
      <c r="NC2486"/>
      <c r="ND2486"/>
      <c r="NE2486"/>
      <c r="NF2486"/>
      <c r="NG2486"/>
      <c r="NH2486"/>
      <c r="NI2486"/>
      <c r="NJ2486"/>
      <c r="NK2486"/>
      <c r="NL2486"/>
      <c r="NM2486"/>
      <c r="NN2486"/>
      <c r="NO2486"/>
      <c r="NP2486"/>
      <c r="NQ2486"/>
      <c r="NR2486"/>
      <c r="NS2486"/>
      <c r="NT2486"/>
      <c r="NU2486"/>
      <c r="NV2486"/>
      <c r="NW2486"/>
      <c r="NX2486"/>
      <c r="NY2486"/>
      <c r="NZ2486"/>
      <c r="OA2486"/>
      <c r="OB2486"/>
      <c r="OC2486"/>
      <c r="OD2486"/>
      <c r="OE2486"/>
      <c r="OF2486"/>
      <c r="OG2486"/>
      <c r="OH2486"/>
      <c r="OI2486"/>
      <c r="OJ2486"/>
      <c r="OK2486"/>
      <c r="OL2486"/>
      <c r="OM2486"/>
      <c r="ON2486"/>
      <c r="OO2486"/>
      <c r="OP2486"/>
      <c r="OQ2486"/>
      <c r="OR2486"/>
      <c r="OS2486"/>
      <c r="OT2486"/>
      <c r="OU2486"/>
      <c r="OV2486"/>
      <c r="OW2486"/>
      <c r="OX2486"/>
      <c r="OY2486"/>
      <c r="OZ2486"/>
      <c r="PA2486"/>
      <c r="PB2486"/>
      <c r="PC2486"/>
      <c r="PD2486"/>
      <c r="PE2486"/>
      <c r="PF2486"/>
      <c r="PG2486"/>
      <c r="PH2486"/>
      <c r="PI2486"/>
      <c r="PJ2486"/>
      <c r="PK2486"/>
      <c r="PL2486"/>
      <c r="PM2486"/>
      <c r="PN2486"/>
      <c r="PO2486"/>
      <c r="PP2486"/>
      <c r="PQ2486"/>
      <c r="PR2486"/>
      <c r="PS2486"/>
      <c r="PT2486"/>
      <c r="PU2486"/>
      <c r="PV2486"/>
      <c r="PW2486"/>
      <c r="PX2486"/>
      <c r="PY2486"/>
      <c r="PZ2486"/>
      <c r="QA2486"/>
      <c r="QB2486"/>
      <c r="QC2486"/>
      <c r="QD2486"/>
      <c r="QE2486"/>
      <c r="QF2486"/>
      <c r="QG2486"/>
      <c r="QH2486"/>
      <c r="QI2486"/>
      <c r="QJ2486"/>
      <c r="QK2486"/>
      <c r="QL2486"/>
      <c r="QM2486"/>
      <c r="QN2486"/>
      <c r="QO2486"/>
      <c r="QP2486"/>
      <c r="QQ2486"/>
      <c r="QR2486"/>
      <c r="QS2486"/>
      <c r="QT2486"/>
      <c r="QU2486"/>
      <c r="QV2486"/>
      <c r="QW2486"/>
      <c r="QX2486"/>
      <c r="QY2486"/>
      <c r="QZ2486"/>
      <c r="RA2486"/>
      <c r="RB2486"/>
      <c r="RC2486"/>
      <c r="RD2486"/>
      <c r="RE2486"/>
      <c r="RF2486"/>
      <c r="RG2486"/>
      <c r="RH2486"/>
      <c r="RI2486"/>
      <c r="RJ2486"/>
      <c r="RK2486"/>
      <c r="RL2486"/>
      <c r="RM2486"/>
      <c r="RN2486"/>
      <c r="RO2486"/>
      <c r="RP2486"/>
      <c r="RQ2486"/>
      <c r="RR2486"/>
      <c r="RS2486"/>
      <c r="RT2486"/>
      <c r="RU2486"/>
      <c r="RV2486"/>
      <c r="RW2486"/>
      <c r="RX2486"/>
      <c r="RY2486"/>
      <c r="RZ2486"/>
      <c r="SA2486"/>
      <c r="SB2486"/>
      <c r="SC2486"/>
      <c r="SD2486"/>
      <c r="SE2486"/>
      <c r="SF2486"/>
      <c r="SG2486"/>
      <c r="SH2486"/>
      <c r="SI2486"/>
      <c r="SJ2486"/>
      <c r="SK2486"/>
      <c r="SL2486"/>
      <c r="SM2486"/>
      <c r="SN2486"/>
      <c r="SO2486"/>
      <c r="SP2486"/>
      <c r="SQ2486"/>
      <c r="SR2486"/>
      <c r="SS2486"/>
      <c r="ST2486"/>
      <c r="SU2486"/>
      <c r="SV2486"/>
      <c r="SW2486"/>
      <c r="SX2486"/>
      <c r="SY2486"/>
      <c r="SZ2486"/>
      <c r="TA2486"/>
      <c r="TB2486"/>
      <c r="TC2486"/>
      <c r="TD2486"/>
      <c r="TE2486"/>
      <c r="TF2486"/>
      <c r="TG2486"/>
      <c r="TH2486"/>
      <c r="TI2486"/>
      <c r="TJ2486"/>
      <c r="TK2486"/>
      <c r="TL2486"/>
      <c r="TM2486"/>
      <c r="TN2486"/>
      <c r="TO2486"/>
      <c r="TP2486"/>
      <c r="TQ2486"/>
      <c r="TR2486"/>
      <c r="TS2486"/>
      <c r="TT2486"/>
      <c r="TU2486"/>
      <c r="TV2486"/>
      <c r="TW2486"/>
      <c r="TX2486"/>
      <c r="TY2486"/>
      <c r="TZ2486"/>
      <c r="UA2486"/>
      <c r="UB2486"/>
      <c r="UC2486"/>
      <c r="UD2486"/>
      <c r="UE2486"/>
      <c r="UF2486"/>
      <c r="UG2486"/>
      <c r="UH2486"/>
      <c r="UI2486"/>
      <c r="UJ2486"/>
      <c r="UK2486"/>
      <c r="UL2486"/>
      <c r="UM2486"/>
      <c r="UN2486"/>
      <c r="UO2486"/>
      <c r="UP2486"/>
      <c r="UQ2486"/>
      <c r="UR2486"/>
      <c r="US2486"/>
      <c r="UT2486"/>
      <c r="UU2486"/>
      <c r="UV2486"/>
      <c r="UW2486"/>
      <c r="UX2486"/>
      <c r="UY2486"/>
      <c r="UZ2486"/>
      <c r="VA2486"/>
      <c r="VB2486"/>
      <c r="VC2486"/>
      <c r="VD2486"/>
      <c r="VE2486"/>
      <c r="VF2486"/>
      <c r="VG2486"/>
      <c r="VH2486"/>
      <c r="VI2486"/>
      <c r="VJ2486"/>
      <c r="VK2486"/>
      <c r="VL2486"/>
      <c r="VM2486"/>
      <c r="VN2486"/>
      <c r="VO2486"/>
      <c r="VP2486"/>
      <c r="VQ2486"/>
      <c r="VR2486"/>
      <c r="VS2486"/>
      <c r="VT2486"/>
      <c r="VU2486"/>
      <c r="VV2486"/>
      <c r="VW2486"/>
      <c r="VX2486"/>
      <c r="VY2486"/>
      <c r="VZ2486"/>
      <c r="WA2486"/>
      <c r="WB2486"/>
      <c r="WC2486"/>
      <c r="WD2486"/>
      <c r="WE2486"/>
      <c r="WF2486"/>
      <c r="WG2486"/>
      <c r="WH2486"/>
      <c r="WI2486"/>
      <c r="WJ2486"/>
      <c r="WK2486"/>
      <c r="WL2486"/>
      <c r="WM2486"/>
      <c r="WN2486"/>
      <c r="WO2486"/>
      <c r="WP2486"/>
      <c r="WQ2486"/>
      <c r="WR2486"/>
      <c r="WS2486"/>
      <c r="WT2486"/>
      <c r="WU2486"/>
      <c r="WV2486"/>
      <c r="WW2486"/>
      <c r="WX2486"/>
      <c r="WY2486"/>
      <c r="WZ2486"/>
      <c r="XA2486"/>
      <c r="XB2486"/>
      <c r="XC2486"/>
      <c r="XD2486"/>
      <c r="XE2486"/>
      <c r="XF2486"/>
      <c r="XG2486"/>
      <c r="XH2486"/>
      <c r="XI2486"/>
      <c r="XJ2486"/>
      <c r="XK2486"/>
      <c r="XL2486"/>
      <c r="XM2486"/>
      <c r="XN2486"/>
      <c r="XO2486"/>
      <c r="XP2486"/>
      <c r="XQ2486"/>
      <c r="XR2486"/>
      <c r="XS2486"/>
      <c r="XT2486"/>
      <c r="XU2486"/>
      <c r="XV2486"/>
      <c r="XW2486"/>
      <c r="XX2486"/>
      <c r="XY2486"/>
      <c r="XZ2486"/>
      <c r="YA2486"/>
      <c r="YB2486"/>
      <c r="YC2486"/>
      <c r="YD2486"/>
      <c r="YE2486"/>
      <c r="YF2486"/>
      <c r="YG2486"/>
      <c r="YH2486"/>
      <c r="YI2486"/>
      <c r="YJ2486"/>
      <c r="YK2486"/>
      <c r="YL2486"/>
      <c r="YM2486"/>
      <c r="YN2486"/>
      <c r="YO2486"/>
      <c r="YP2486"/>
      <c r="YQ2486"/>
      <c r="YR2486"/>
      <c r="YS2486"/>
      <c r="YT2486"/>
      <c r="YU2486"/>
      <c r="YV2486"/>
      <c r="YW2486"/>
      <c r="YX2486"/>
      <c r="YY2486"/>
      <c r="YZ2486"/>
      <c r="ZA2486"/>
      <c r="ZB2486"/>
      <c r="ZC2486"/>
      <c r="ZD2486"/>
      <c r="ZE2486"/>
      <c r="ZF2486"/>
      <c r="ZG2486"/>
      <c r="ZH2486"/>
      <c r="ZI2486"/>
      <c r="ZJ2486"/>
      <c r="ZK2486"/>
      <c r="ZL2486"/>
      <c r="ZM2486"/>
      <c r="ZN2486"/>
      <c r="ZO2486"/>
      <c r="ZP2486"/>
      <c r="ZQ2486"/>
      <c r="ZR2486"/>
      <c r="ZS2486"/>
      <c r="ZT2486"/>
      <c r="ZU2486"/>
      <c r="ZV2486"/>
      <c r="ZW2486"/>
      <c r="ZX2486"/>
      <c r="ZY2486"/>
      <c r="ZZ2486"/>
      <c r="AAA2486"/>
      <c r="AAB2486"/>
      <c r="AAC2486"/>
      <c r="AAD2486"/>
      <c r="AAE2486"/>
      <c r="AAF2486"/>
      <c r="AAG2486"/>
      <c r="AAH2486"/>
      <c r="AAI2486"/>
      <c r="AAJ2486"/>
      <c r="AAK2486"/>
      <c r="AAL2486"/>
      <c r="AAM2486"/>
      <c r="AAN2486"/>
      <c r="AAO2486"/>
      <c r="AAP2486"/>
      <c r="AAQ2486"/>
      <c r="AAR2486"/>
      <c r="AAS2486"/>
      <c r="AAT2486"/>
      <c r="AAU2486"/>
      <c r="AAV2486"/>
      <c r="AAW2486"/>
      <c r="AAX2486"/>
      <c r="AAY2486"/>
      <c r="AAZ2486"/>
      <c r="ABA2486"/>
      <c r="ABB2486"/>
      <c r="ABC2486"/>
      <c r="ABD2486"/>
      <c r="ABE2486"/>
      <c r="ABF2486"/>
      <c r="ABG2486"/>
      <c r="ABH2486"/>
      <c r="ABI2486"/>
      <c r="ABJ2486"/>
      <c r="ABK2486"/>
      <c r="ABL2486"/>
      <c r="ABM2486"/>
      <c r="ABN2486"/>
      <c r="ABO2486"/>
      <c r="ABP2486"/>
      <c r="ABQ2486"/>
      <c r="ABR2486"/>
      <c r="ABS2486"/>
      <c r="ABT2486"/>
      <c r="ABU2486"/>
      <c r="ABV2486"/>
      <c r="ABW2486"/>
      <c r="ABX2486"/>
      <c r="ABY2486"/>
      <c r="ABZ2486"/>
      <c r="ACA2486"/>
      <c r="ACB2486"/>
      <c r="ACC2486"/>
      <c r="ACD2486"/>
      <c r="ACE2486"/>
      <c r="ACF2486"/>
      <c r="ACG2486"/>
      <c r="ACH2486"/>
      <c r="ACI2486"/>
      <c r="ACJ2486"/>
      <c r="ACK2486"/>
      <c r="ACL2486"/>
      <c r="ACM2486"/>
      <c r="ACN2486"/>
      <c r="ACO2486"/>
      <c r="ACP2486"/>
      <c r="ACQ2486"/>
      <c r="ACR2486"/>
      <c r="ACS2486"/>
      <c r="ACT2486"/>
      <c r="ACU2486"/>
      <c r="ACV2486"/>
      <c r="ACW2486"/>
      <c r="ACX2486"/>
      <c r="ACY2486"/>
      <c r="ACZ2486"/>
      <c r="ADA2486"/>
      <c r="ADB2486"/>
      <c r="ADC2486"/>
      <c r="ADD2486"/>
      <c r="ADE2486"/>
      <c r="ADF2486"/>
      <c r="ADG2486"/>
      <c r="ADH2486"/>
      <c r="ADI2486"/>
      <c r="ADJ2486"/>
      <c r="ADK2486"/>
      <c r="ADL2486"/>
      <c r="ADM2486"/>
      <c r="ADN2486"/>
      <c r="ADO2486"/>
      <c r="ADP2486"/>
      <c r="ADQ2486"/>
      <c r="ADR2486"/>
      <c r="ADS2486"/>
      <c r="ADT2486"/>
      <c r="ADU2486"/>
      <c r="ADV2486"/>
      <c r="ADW2486"/>
      <c r="ADX2486"/>
      <c r="ADY2486"/>
      <c r="ADZ2486"/>
      <c r="AEA2486"/>
      <c r="AEB2486"/>
      <c r="AEC2486"/>
      <c r="AED2486"/>
      <c r="AEE2486"/>
      <c r="AEF2486"/>
      <c r="AEG2486"/>
      <c r="AEH2486"/>
      <c r="AEI2486"/>
      <c r="AEJ2486"/>
      <c r="AEK2486"/>
      <c r="AEL2486"/>
      <c r="AEM2486"/>
      <c r="AEN2486"/>
      <c r="AEO2486"/>
      <c r="AEP2486"/>
      <c r="AEQ2486"/>
      <c r="AER2486"/>
      <c r="AES2486"/>
      <c r="AET2486"/>
      <c r="AEU2486"/>
      <c r="AEV2486"/>
      <c r="AEW2486"/>
      <c r="AEX2486"/>
      <c r="AEY2486"/>
      <c r="AEZ2486"/>
      <c r="AFA2486"/>
      <c r="AFB2486"/>
      <c r="AFC2486"/>
      <c r="AFD2486"/>
      <c r="AFE2486"/>
      <c r="AFF2486"/>
      <c r="AFG2486"/>
      <c r="AFH2486"/>
      <c r="AFI2486"/>
      <c r="AFJ2486"/>
      <c r="AFK2486"/>
      <c r="AFL2486"/>
      <c r="AFM2486"/>
      <c r="AFN2486"/>
      <c r="AFO2486"/>
      <c r="AFP2486"/>
      <c r="AFQ2486"/>
      <c r="AFR2486"/>
      <c r="AFS2486"/>
      <c r="AFT2486"/>
      <c r="AFU2486"/>
      <c r="AFV2486"/>
      <c r="AFW2486"/>
      <c r="AFX2486"/>
      <c r="AFY2486"/>
      <c r="AFZ2486"/>
      <c r="AGA2486"/>
      <c r="AGB2486"/>
      <c r="AGC2486"/>
      <c r="AGD2486"/>
      <c r="AGE2486"/>
      <c r="AGF2486"/>
      <c r="AGG2486"/>
      <c r="AGH2486"/>
      <c r="AGI2486"/>
      <c r="AGJ2486"/>
      <c r="AGK2486"/>
      <c r="AGL2486"/>
      <c r="AGM2486"/>
      <c r="AGN2486"/>
      <c r="AGO2486"/>
      <c r="AGP2486"/>
      <c r="AGQ2486"/>
      <c r="AGR2486"/>
      <c r="AGS2486"/>
      <c r="AGT2486"/>
      <c r="AGU2486"/>
      <c r="AGV2486"/>
      <c r="AGW2486"/>
      <c r="AGX2486"/>
      <c r="AGY2486"/>
      <c r="AGZ2486"/>
      <c r="AHA2486"/>
      <c r="AHB2486"/>
      <c r="AHC2486"/>
      <c r="AHD2486"/>
      <c r="AHE2486"/>
      <c r="AHF2486"/>
      <c r="AHG2486"/>
      <c r="AHH2486"/>
      <c r="AHI2486"/>
      <c r="AHJ2486"/>
      <c r="AHK2486"/>
      <c r="AHL2486"/>
      <c r="AHM2486"/>
      <c r="AHN2486"/>
      <c r="AHO2486"/>
      <c r="AHP2486"/>
      <c r="AHQ2486"/>
      <c r="AHR2486"/>
      <c r="AHS2486"/>
      <c r="AHT2486"/>
      <c r="AHU2486"/>
      <c r="AHV2486"/>
      <c r="AHW2486"/>
      <c r="AHX2486"/>
      <c r="AHY2486"/>
      <c r="AHZ2486"/>
      <c r="AIA2486"/>
      <c r="AIB2486"/>
      <c r="AIC2486"/>
      <c r="AID2486"/>
      <c r="AIE2486"/>
      <c r="AIF2486"/>
      <c r="AIG2486"/>
      <c r="AIH2486"/>
      <c r="AII2486"/>
      <c r="AIJ2486"/>
      <c r="AIK2486"/>
      <c r="AIL2486"/>
      <c r="AIM2486"/>
      <c r="AIN2486"/>
      <c r="AIO2486"/>
      <c r="AIP2486"/>
      <c r="AIQ2486"/>
      <c r="AIR2486"/>
      <c r="AIS2486"/>
      <c r="AIT2486"/>
      <c r="AIU2486"/>
      <c r="AIV2486"/>
      <c r="AIW2486"/>
      <c r="AIX2486"/>
      <c r="AIY2486"/>
      <c r="AIZ2486"/>
      <c r="AJA2486"/>
      <c r="AJB2486"/>
      <c r="AJC2486"/>
      <c r="AJD2486"/>
      <c r="AJE2486"/>
      <c r="AJF2486"/>
      <c r="AJG2486"/>
      <c r="AJH2486"/>
      <c r="AJI2486"/>
      <c r="AJJ2486"/>
      <c r="AJK2486"/>
      <c r="AJL2486"/>
      <c r="AJM2486"/>
      <c r="AJN2486"/>
      <c r="AJO2486"/>
      <c r="AJP2486"/>
      <c r="AJQ2486"/>
      <c r="AJR2486"/>
      <c r="AJS2486"/>
      <c r="AJT2486"/>
      <c r="AJU2486"/>
      <c r="AJV2486"/>
      <c r="AJW2486"/>
      <c r="AJX2486"/>
      <c r="AJY2486"/>
      <c r="AJZ2486"/>
      <c r="AKA2486"/>
      <c r="AKB2486"/>
      <c r="AKC2486"/>
      <c r="AKD2486"/>
      <c r="AKE2486"/>
      <c r="AKF2486"/>
      <c r="AKG2486"/>
      <c r="AKH2486"/>
      <c r="AKI2486"/>
      <c r="AKJ2486"/>
      <c r="AKK2486"/>
      <c r="AKL2486"/>
      <c r="AKM2486"/>
      <c r="AKN2486"/>
      <c r="AKO2486"/>
      <c r="AKP2486"/>
      <c r="AKQ2486"/>
      <c r="AKR2486"/>
      <c r="AKS2486"/>
      <c r="AKT2486"/>
      <c r="AKU2486"/>
      <c r="AKV2486"/>
      <c r="AKW2486"/>
      <c r="AKX2486"/>
      <c r="AKY2486"/>
      <c r="AKZ2486"/>
      <c r="ALA2486"/>
      <c r="ALB2486"/>
      <c r="ALC2486"/>
      <c r="ALD2486"/>
      <c r="ALE2486"/>
      <c r="ALF2486"/>
      <c r="ALG2486"/>
      <c r="ALH2486"/>
      <c r="ALI2486"/>
      <c r="ALJ2486"/>
      <c r="ALK2486"/>
      <c r="ALL2486"/>
      <c r="ALM2486"/>
      <c r="ALN2486"/>
      <c r="ALO2486"/>
      <c r="ALP2486"/>
      <c r="ALQ2486"/>
      <c r="ALR2486"/>
      <c r="ALS2486"/>
      <c r="ALT2486"/>
      <c r="ALU2486"/>
      <c r="ALV2486"/>
      <c r="ALW2486"/>
      <c r="ALX2486"/>
      <c r="ALY2486"/>
      <c r="ALZ2486"/>
      <c r="AMA2486"/>
      <c r="AMB2486"/>
      <c r="AMC2486"/>
      <c r="AMD2486"/>
      <c r="AME2486"/>
      <c r="AMF2486"/>
      <c r="AMG2486"/>
      <c r="AMH2486"/>
      <c r="AMI2486"/>
      <c r="AMJ2486"/>
    </row>
    <row r="2487" spans="1:1024" x14ac:dyDescent="0.25">
      <c r="B2487" s="2"/>
      <c r="C2487" s="2"/>
      <c r="D2487" s="6"/>
      <c r="E2487" s="6"/>
      <c r="G2487" s="19"/>
    </row>
    <row r="2488" spans="1:1024" s="38" customFormat="1" ht="15.75" x14ac:dyDescent="0.25">
      <c r="A2488" s="1"/>
      <c r="B2488" s="2"/>
      <c r="C2488" s="2"/>
      <c r="D2488" s="6"/>
      <c r="E2488" s="6"/>
      <c r="F2488" s="1"/>
      <c r="G2488" s="2"/>
      <c r="H2488" s="12"/>
      <c r="I2488" s="12"/>
      <c r="J2488" s="12"/>
      <c r="K2488" s="12"/>
      <c r="L2488" s="12"/>
      <c r="M2488" s="12"/>
      <c r="N2488" s="12"/>
      <c r="O2488" s="12"/>
      <c r="P2488" s="12"/>
      <c r="Q2488" s="12"/>
      <c r="R2488" s="12"/>
      <c r="S2488" s="12"/>
      <c r="T2488" s="12"/>
      <c r="U2488" s="12"/>
      <c r="V2488" s="12"/>
      <c r="W2488" s="12"/>
      <c r="X2488" s="12"/>
      <c r="Y2488" s="12"/>
      <c r="Z2488" s="12"/>
      <c r="AA2488" s="12"/>
      <c r="AB2488" s="12"/>
      <c r="AC2488" s="12"/>
      <c r="AD2488" s="12"/>
      <c r="AE2488" s="12"/>
      <c r="AF2488" s="12"/>
      <c r="AG2488" s="12"/>
      <c r="AH2488" s="12"/>
      <c r="AI2488" s="12"/>
      <c r="AJ2488" s="12"/>
      <c r="AK2488" s="12"/>
      <c r="AL2488" s="12"/>
      <c r="AM2488" s="12"/>
      <c r="AN2488" s="12"/>
      <c r="AO2488" s="12"/>
      <c r="AP2488" s="12"/>
      <c r="AQ2488" s="12"/>
      <c r="AR2488" s="12"/>
      <c r="AS2488" s="12"/>
      <c r="AT2488" s="12"/>
      <c r="AU2488" s="12"/>
      <c r="AV2488" s="12"/>
      <c r="AW2488" s="12"/>
      <c r="AX2488" s="12"/>
      <c r="AY2488" s="12"/>
      <c r="AZ2488" s="12"/>
      <c r="BA2488" s="12"/>
      <c r="BB2488" s="12"/>
      <c r="BC2488" s="12"/>
      <c r="BD2488" s="12"/>
      <c r="BE2488" s="12"/>
      <c r="BF2488" s="12"/>
      <c r="BG2488" s="12"/>
      <c r="BH2488" s="12"/>
      <c r="BI2488" s="12"/>
      <c r="BJ2488" s="12"/>
      <c r="BK2488" s="12"/>
      <c r="BL2488" s="12"/>
      <c r="BM2488" s="12"/>
      <c r="BN2488" s="12"/>
      <c r="BO2488" s="12"/>
      <c r="BP2488" s="12"/>
      <c r="BQ2488" s="12"/>
      <c r="BR2488" s="12"/>
      <c r="BS2488" s="12"/>
      <c r="BT2488" s="12"/>
      <c r="BU2488" s="12"/>
      <c r="BV2488" s="12"/>
      <c r="BW2488" s="12"/>
      <c r="BX2488" s="12"/>
      <c r="BY2488" s="12"/>
      <c r="BZ2488" s="12"/>
      <c r="CA2488" s="12"/>
      <c r="CB2488" s="12"/>
      <c r="CC2488" s="12"/>
      <c r="CD2488" s="12"/>
      <c r="CE2488" s="12"/>
      <c r="CF2488" s="12"/>
      <c r="CG2488" s="12"/>
      <c r="CH2488" s="12"/>
      <c r="CI2488" s="12"/>
      <c r="CJ2488" s="12"/>
      <c r="CK2488" s="12"/>
      <c r="CL2488" s="12"/>
      <c r="CM2488" s="12"/>
      <c r="CN2488" s="12"/>
      <c r="CO2488" s="12"/>
      <c r="CP2488" s="12"/>
      <c r="CQ2488" s="12"/>
      <c r="CR2488" s="12"/>
      <c r="CS2488" s="12"/>
      <c r="CT2488" s="12"/>
      <c r="CU2488" s="12"/>
      <c r="CV2488" s="12"/>
      <c r="CW2488" s="12"/>
      <c r="CX2488" s="12"/>
      <c r="CY2488" s="12"/>
      <c r="CZ2488" s="12"/>
      <c r="DA2488" s="12"/>
      <c r="DB2488" s="12"/>
      <c r="DC2488" s="12"/>
      <c r="DD2488" s="12"/>
      <c r="DE2488" s="12"/>
      <c r="DF2488" s="12"/>
      <c r="DG2488" s="12"/>
      <c r="DH2488" s="12"/>
      <c r="DI2488" s="12"/>
      <c r="DJ2488" s="12"/>
      <c r="DK2488" s="12"/>
      <c r="DL2488" s="12"/>
      <c r="DM2488" s="12"/>
      <c r="DN2488" s="12"/>
      <c r="DO2488" s="12"/>
      <c r="DP2488" s="12"/>
      <c r="DQ2488" s="12"/>
      <c r="DR2488" s="12"/>
      <c r="DS2488" s="12"/>
      <c r="DT2488" s="12"/>
      <c r="DU2488" s="12"/>
      <c r="DV2488" s="12"/>
      <c r="DW2488" s="12"/>
      <c r="DX2488" s="12"/>
      <c r="DY2488" s="12"/>
      <c r="DZ2488" s="12"/>
      <c r="EA2488" s="12"/>
      <c r="EB2488" s="12"/>
      <c r="EC2488" s="12"/>
      <c r="ED2488" s="12"/>
      <c r="EE2488" s="12"/>
      <c r="EF2488" s="12"/>
      <c r="EG2488" s="12"/>
      <c r="EH2488" s="12"/>
      <c r="EI2488" s="12"/>
      <c r="EJ2488" s="12"/>
      <c r="EK2488" s="12"/>
      <c r="EL2488" s="12"/>
      <c r="EM2488" s="12"/>
      <c r="EN2488" s="12"/>
      <c r="EO2488" s="12"/>
      <c r="EP2488" s="12"/>
      <c r="EQ2488" s="12"/>
      <c r="ER2488" s="12"/>
      <c r="ES2488" s="12"/>
      <c r="ET2488" s="12"/>
      <c r="EU2488" s="12"/>
      <c r="EV2488" s="12"/>
      <c r="EW2488" s="12"/>
      <c r="EX2488" s="12"/>
      <c r="EY2488" s="12"/>
      <c r="EZ2488" s="12"/>
      <c r="FA2488" s="12"/>
      <c r="FB2488" s="12"/>
      <c r="FC2488" s="12"/>
      <c r="FD2488" s="12"/>
      <c r="FE2488" s="12"/>
      <c r="FF2488" s="12"/>
      <c r="FG2488" s="12"/>
      <c r="FH2488" s="12"/>
      <c r="FI2488" s="12"/>
      <c r="FJ2488" s="12"/>
      <c r="FK2488" s="12"/>
      <c r="FL2488" s="12"/>
      <c r="FM2488" s="12"/>
      <c r="FN2488" s="12"/>
      <c r="FO2488" s="12"/>
      <c r="FP2488" s="12"/>
      <c r="FQ2488" s="12"/>
      <c r="FR2488" s="12"/>
      <c r="FS2488" s="12"/>
      <c r="FT2488" s="12"/>
      <c r="FU2488" s="12"/>
      <c r="FV2488" s="12"/>
      <c r="FW2488" s="12"/>
      <c r="FX2488" s="12"/>
      <c r="FY2488" s="12"/>
      <c r="FZ2488" s="12"/>
      <c r="GA2488" s="12"/>
      <c r="GB2488" s="12"/>
      <c r="GC2488" s="12"/>
      <c r="GD2488" s="12"/>
      <c r="GE2488" s="12"/>
      <c r="GF2488" s="12"/>
      <c r="GG2488" s="12"/>
      <c r="GH2488" s="12"/>
      <c r="GI2488" s="12"/>
      <c r="GJ2488" s="12"/>
      <c r="GK2488" s="12"/>
      <c r="GL2488" s="12"/>
      <c r="GM2488" s="12"/>
      <c r="GN2488" s="12"/>
      <c r="GO2488" s="12"/>
      <c r="GP2488" s="12"/>
      <c r="GQ2488" s="12"/>
      <c r="GR2488" s="12"/>
      <c r="GS2488" s="12"/>
      <c r="GT2488" s="12"/>
      <c r="GU2488" s="12"/>
      <c r="GV2488" s="12"/>
      <c r="GW2488" s="12"/>
      <c r="GX2488" s="12"/>
      <c r="GY2488" s="12"/>
      <c r="GZ2488" s="12"/>
      <c r="HA2488" s="12"/>
      <c r="HB2488" s="12"/>
      <c r="HC2488" s="12"/>
      <c r="HD2488" s="12"/>
      <c r="HE2488" s="12"/>
      <c r="HF2488" s="12"/>
      <c r="HG2488" s="12"/>
      <c r="HH2488" s="12"/>
      <c r="HI2488" s="12"/>
      <c r="HJ2488" s="12"/>
      <c r="HK2488" s="12"/>
      <c r="HL2488" s="12"/>
      <c r="HM2488" s="12"/>
      <c r="HN2488" s="12"/>
      <c r="HO2488" s="12"/>
      <c r="HP2488" s="12"/>
      <c r="HQ2488" s="12"/>
      <c r="HR2488" s="12"/>
      <c r="HS2488" s="12"/>
      <c r="HT2488" s="12"/>
      <c r="HU2488" s="12"/>
      <c r="HV2488" s="12"/>
      <c r="HW2488" s="12"/>
      <c r="HX2488" s="12"/>
      <c r="HY2488" s="12"/>
      <c r="HZ2488" s="12"/>
      <c r="IA2488" s="12"/>
      <c r="IB2488" s="12"/>
      <c r="IC2488" s="12"/>
      <c r="ID2488" s="12"/>
      <c r="IE2488" s="12"/>
      <c r="IF2488" s="12"/>
      <c r="IG2488" s="12"/>
      <c r="IH2488" s="12"/>
      <c r="II2488" s="12"/>
      <c r="IJ2488" s="12"/>
      <c r="IK2488" s="12"/>
      <c r="IL2488" s="12"/>
      <c r="IM2488" s="12"/>
      <c r="IN2488" s="12"/>
      <c r="IO2488" s="12"/>
      <c r="IP2488" s="12"/>
      <c r="IQ2488" s="12"/>
      <c r="IR2488" s="12"/>
      <c r="IS2488" s="12"/>
      <c r="IT2488" s="12"/>
      <c r="IU2488" s="12"/>
      <c r="IV2488" s="12"/>
      <c r="IW2488" s="12"/>
      <c r="IX2488" s="12"/>
      <c r="IY2488" s="12"/>
      <c r="IZ2488" s="12"/>
      <c r="JA2488" s="12"/>
      <c r="JB2488" s="12"/>
      <c r="JC2488" s="12"/>
      <c r="JD2488" s="12"/>
      <c r="JE2488" s="12"/>
      <c r="JF2488" s="12"/>
      <c r="JG2488" s="12"/>
      <c r="JH2488" s="12"/>
      <c r="JI2488" s="12"/>
      <c r="JJ2488" s="12"/>
      <c r="JK2488" s="12"/>
      <c r="JL2488" s="12"/>
      <c r="JM2488" s="12"/>
      <c r="JN2488" s="12"/>
      <c r="JO2488" s="12"/>
      <c r="JP2488" s="12"/>
      <c r="JQ2488" s="12"/>
      <c r="JR2488" s="12"/>
      <c r="JS2488" s="12"/>
      <c r="JT2488" s="12"/>
      <c r="JU2488" s="12"/>
      <c r="JV2488" s="12"/>
      <c r="JW2488" s="12"/>
      <c r="JX2488" s="12"/>
      <c r="JY2488" s="12"/>
      <c r="JZ2488" s="12"/>
      <c r="KA2488" s="12"/>
      <c r="KB2488" s="12"/>
      <c r="KC2488" s="12"/>
      <c r="KD2488" s="12"/>
      <c r="KE2488" s="12"/>
      <c r="KF2488" s="12"/>
      <c r="KG2488" s="12"/>
      <c r="KH2488" s="12"/>
      <c r="KI2488" s="12"/>
      <c r="KJ2488" s="12"/>
      <c r="KK2488" s="12"/>
      <c r="KL2488" s="12"/>
      <c r="KM2488" s="12"/>
      <c r="KN2488" s="12"/>
      <c r="KO2488" s="12"/>
      <c r="KP2488" s="12"/>
      <c r="KQ2488" s="12"/>
      <c r="KR2488" s="12"/>
      <c r="KS2488" s="12"/>
      <c r="KT2488" s="12"/>
      <c r="KU2488" s="12"/>
      <c r="KV2488" s="12"/>
      <c r="KW2488" s="12"/>
      <c r="KX2488" s="12"/>
      <c r="KY2488" s="12"/>
      <c r="KZ2488" s="12"/>
      <c r="LA2488" s="12"/>
      <c r="LB2488" s="12"/>
      <c r="LC2488" s="12"/>
      <c r="LD2488" s="12"/>
      <c r="LE2488" s="12"/>
      <c r="LF2488" s="12"/>
      <c r="LG2488" s="12"/>
      <c r="LH2488" s="12"/>
      <c r="LI2488" s="12"/>
      <c r="LJ2488" s="12"/>
      <c r="LK2488" s="12"/>
      <c r="LL2488" s="12"/>
      <c r="LM2488" s="12"/>
      <c r="LN2488" s="12"/>
      <c r="LO2488" s="12"/>
      <c r="LP2488" s="12"/>
      <c r="LQ2488" s="12"/>
      <c r="LR2488" s="12"/>
      <c r="LS2488" s="12"/>
      <c r="LT2488" s="12"/>
      <c r="LU2488" s="12"/>
      <c r="LV2488" s="12"/>
      <c r="LW2488" s="12"/>
      <c r="LX2488" s="12"/>
      <c r="LY2488" s="12"/>
      <c r="LZ2488" s="12"/>
      <c r="MA2488" s="12"/>
      <c r="MB2488" s="12"/>
      <c r="MC2488" s="12"/>
      <c r="MD2488" s="12"/>
      <c r="ME2488" s="12"/>
      <c r="MF2488" s="12"/>
      <c r="MG2488" s="12"/>
      <c r="MH2488" s="12"/>
      <c r="MI2488" s="12"/>
      <c r="MJ2488" s="12"/>
      <c r="MK2488" s="12"/>
      <c r="ML2488" s="12"/>
      <c r="MM2488" s="12"/>
      <c r="MN2488" s="12"/>
      <c r="MO2488" s="12"/>
      <c r="MP2488" s="12"/>
      <c r="MQ2488" s="12"/>
      <c r="MR2488" s="12"/>
      <c r="MS2488" s="12"/>
      <c r="MT2488" s="12"/>
      <c r="MU2488" s="12"/>
      <c r="MV2488" s="12"/>
      <c r="MW2488" s="12"/>
      <c r="MX2488" s="12"/>
      <c r="MY2488" s="12"/>
      <c r="MZ2488" s="12"/>
      <c r="NA2488" s="12"/>
      <c r="NB2488" s="12"/>
      <c r="NC2488" s="12"/>
      <c r="ND2488" s="12"/>
      <c r="NE2488" s="12"/>
      <c r="NF2488" s="12"/>
      <c r="NG2488" s="12"/>
      <c r="NH2488" s="12"/>
      <c r="NI2488" s="12"/>
      <c r="NJ2488" s="12"/>
      <c r="NK2488" s="12"/>
      <c r="NL2488" s="12"/>
      <c r="NM2488" s="12"/>
      <c r="NN2488" s="12"/>
      <c r="NO2488" s="12"/>
      <c r="NP2488" s="12"/>
      <c r="NQ2488" s="12"/>
      <c r="NR2488" s="12"/>
      <c r="NS2488" s="12"/>
      <c r="NT2488" s="12"/>
      <c r="NU2488" s="12"/>
      <c r="NV2488" s="12"/>
      <c r="NW2488" s="12"/>
      <c r="NX2488" s="12"/>
      <c r="NY2488" s="12"/>
      <c r="NZ2488" s="12"/>
      <c r="OA2488" s="12"/>
      <c r="OB2488" s="12"/>
      <c r="OC2488" s="12"/>
      <c r="OD2488" s="12"/>
      <c r="OE2488" s="12"/>
      <c r="OF2488" s="12"/>
      <c r="OG2488" s="12"/>
      <c r="OH2488" s="12"/>
      <c r="OI2488" s="12"/>
      <c r="OJ2488" s="12"/>
      <c r="OK2488" s="12"/>
      <c r="OL2488" s="12"/>
      <c r="OM2488" s="12"/>
      <c r="ON2488" s="12"/>
      <c r="OO2488" s="12"/>
      <c r="OP2488" s="12"/>
      <c r="OQ2488" s="12"/>
      <c r="OR2488" s="12"/>
      <c r="OS2488" s="12"/>
      <c r="OT2488" s="12"/>
      <c r="OU2488" s="12"/>
      <c r="OV2488" s="12"/>
      <c r="OW2488" s="12"/>
      <c r="OX2488" s="12"/>
      <c r="OY2488" s="12"/>
      <c r="OZ2488" s="12"/>
      <c r="PA2488" s="12"/>
      <c r="PB2488" s="12"/>
      <c r="PC2488" s="12"/>
      <c r="PD2488" s="12"/>
      <c r="PE2488" s="12"/>
      <c r="PF2488" s="12"/>
      <c r="PG2488" s="12"/>
      <c r="PH2488" s="12"/>
      <c r="PI2488" s="12"/>
      <c r="PJ2488" s="12"/>
      <c r="PK2488" s="12"/>
      <c r="PL2488" s="12"/>
      <c r="PM2488" s="12"/>
      <c r="PN2488" s="12"/>
      <c r="PO2488" s="12"/>
      <c r="PP2488" s="12"/>
      <c r="PQ2488" s="12"/>
      <c r="PR2488" s="12"/>
      <c r="PS2488" s="12"/>
      <c r="PT2488" s="12"/>
      <c r="PU2488" s="12"/>
      <c r="PV2488" s="12"/>
      <c r="PW2488" s="12"/>
      <c r="PX2488" s="12"/>
      <c r="PY2488" s="12"/>
      <c r="PZ2488" s="12"/>
      <c r="QA2488" s="12"/>
      <c r="QB2488" s="12"/>
      <c r="QC2488" s="12"/>
      <c r="QD2488" s="12"/>
      <c r="QE2488" s="12"/>
      <c r="QF2488" s="12"/>
      <c r="QG2488" s="12"/>
      <c r="QH2488" s="12"/>
      <c r="QI2488" s="12"/>
      <c r="QJ2488" s="12"/>
      <c r="QK2488" s="12"/>
      <c r="QL2488" s="12"/>
      <c r="QM2488" s="12"/>
      <c r="QN2488" s="12"/>
      <c r="QO2488" s="12"/>
      <c r="QP2488" s="12"/>
      <c r="QQ2488" s="12"/>
      <c r="QR2488" s="12"/>
      <c r="QS2488" s="12"/>
      <c r="QT2488" s="12"/>
      <c r="QU2488" s="12"/>
      <c r="QV2488" s="12"/>
      <c r="QW2488" s="12"/>
      <c r="QX2488" s="12"/>
      <c r="QY2488" s="12"/>
      <c r="QZ2488" s="12"/>
      <c r="RA2488" s="12"/>
      <c r="RB2488" s="12"/>
      <c r="RC2488" s="12"/>
      <c r="RD2488" s="12"/>
      <c r="RE2488" s="12"/>
      <c r="RF2488" s="12"/>
      <c r="RG2488" s="12"/>
      <c r="RH2488" s="12"/>
      <c r="RI2488" s="12"/>
      <c r="RJ2488" s="12"/>
      <c r="RK2488" s="12"/>
      <c r="RL2488" s="12"/>
      <c r="RM2488" s="12"/>
      <c r="RN2488" s="12"/>
      <c r="RO2488" s="12"/>
      <c r="RP2488" s="12"/>
      <c r="RQ2488" s="12"/>
      <c r="RR2488" s="12"/>
      <c r="RS2488" s="12"/>
      <c r="RT2488" s="12"/>
      <c r="RU2488" s="12"/>
      <c r="RV2488" s="12"/>
      <c r="RW2488" s="12"/>
      <c r="RX2488" s="12"/>
      <c r="RY2488" s="12"/>
      <c r="RZ2488" s="12"/>
      <c r="SA2488" s="12"/>
      <c r="SB2488" s="12"/>
      <c r="SC2488" s="12"/>
      <c r="SD2488" s="12"/>
      <c r="SE2488" s="12"/>
      <c r="SF2488" s="12"/>
      <c r="SG2488" s="12"/>
      <c r="SH2488" s="12"/>
      <c r="SI2488" s="12"/>
      <c r="SJ2488" s="12"/>
      <c r="SK2488" s="12"/>
      <c r="SL2488" s="12"/>
      <c r="SM2488" s="12"/>
      <c r="SN2488" s="12"/>
      <c r="SO2488" s="12"/>
      <c r="SP2488" s="12"/>
      <c r="SQ2488" s="12"/>
      <c r="SR2488" s="12"/>
      <c r="SS2488" s="12"/>
      <c r="ST2488" s="12"/>
      <c r="SU2488" s="12"/>
      <c r="SV2488" s="12"/>
      <c r="SW2488" s="12"/>
      <c r="SX2488" s="12"/>
      <c r="SY2488" s="12"/>
      <c r="SZ2488" s="12"/>
      <c r="TA2488" s="12"/>
      <c r="TB2488" s="12"/>
      <c r="TC2488" s="12"/>
      <c r="TD2488" s="12"/>
      <c r="TE2488" s="12"/>
      <c r="TF2488" s="12"/>
      <c r="TG2488" s="12"/>
      <c r="TH2488" s="12"/>
      <c r="TI2488" s="12"/>
      <c r="TJ2488" s="12"/>
      <c r="TK2488" s="12"/>
      <c r="TL2488" s="12"/>
      <c r="TM2488" s="12"/>
      <c r="TN2488" s="12"/>
      <c r="TO2488" s="12"/>
      <c r="TP2488" s="12"/>
      <c r="TQ2488" s="12"/>
      <c r="TR2488" s="12"/>
      <c r="TS2488" s="12"/>
      <c r="TT2488" s="12"/>
      <c r="TU2488" s="12"/>
      <c r="TV2488" s="12"/>
      <c r="TW2488" s="12"/>
      <c r="TX2488" s="12"/>
      <c r="TY2488" s="12"/>
      <c r="TZ2488" s="12"/>
      <c r="UA2488" s="12"/>
      <c r="UB2488" s="12"/>
      <c r="UC2488" s="12"/>
      <c r="UD2488" s="12"/>
      <c r="UE2488" s="12"/>
      <c r="UF2488" s="12"/>
      <c r="UG2488" s="12"/>
      <c r="UH2488" s="12"/>
      <c r="UI2488" s="12"/>
      <c r="UJ2488" s="12"/>
      <c r="UK2488" s="12"/>
      <c r="UL2488" s="12"/>
      <c r="UM2488" s="12"/>
      <c r="UN2488" s="12"/>
      <c r="UO2488" s="12"/>
      <c r="UP2488" s="12"/>
      <c r="UQ2488" s="12"/>
      <c r="UR2488" s="12"/>
      <c r="US2488" s="12"/>
      <c r="UT2488" s="12"/>
      <c r="UU2488" s="12"/>
      <c r="UV2488" s="12"/>
      <c r="UW2488" s="12"/>
      <c r="UX2488" s="12"/>
      <c r="UY2488" s="12"/>
      <c r="UZ2488" s="12"/>
      <c r="VA2488" s="12"/>
      <c r="VB2488" s="12"/>
      <c r="VC2488" s="12"/>
      <c r="VD2488" s="12"/>
      <c r="VE2488" s="12"/>
      <c r="VF2488" s="12"/>
      <c r="VG2488" s="12"/>
      <c r="VH2488" s="12"/>
      <c r="VI2488" s="12"/>
      <c r="VJ2488" s="12"/>
      <c r="VK2488" s="12"/>
      <c r="VL2488" s="12"/>
      <c r="VM2488" s="12"/>
      <c r="VN2488" s="12"/>
      <c r="VO2488" s="12"/>
      <c r="VP2488" s="12"/>
      <c r="VQ2488" s="12"/>
      <c r="VR2488" s="12"/>
      <c r="VS2488" s="12"/>
      <c r="VT2488" s="12"/>
      <c r="VU2488" s="12"/>
      <c r="VV2488" s="12"/>
      <c r="VW2488" s="12"/>
      <c r="VX2488" s="12"/>
      <c r="VY2488" s="12"/>
      <c r="VZ2488" s="12"/>
      <c r="WA2488" s="12"/>
      <c r="WB2488" s="12"/>
      <c r="WC2488" s="12"/>
      <c r="WD2488" s="12"/>
      <c r="WE2488" s="12"/>
      <c r="WF2488" s="12"/>
      <c r="WG2488" s="12"/>
      <c r="WH2488" s="12"/>
      <c r="WI2488" s="12"/>
      <c r="WJ2488" s="12"/>
      <c r="WK2488" s="12"/>
      <c r="WL2488" s="12"/>
      <c r="WM2488" s="12"/>
      <c r="WN2488" s="12"/>
      <c r="WO2488" s="12"/>
      <c r="WP2488" s="12"/>
      <c r="WQ2488" s="12"/>
      <c r="WR2488" s="12"/>
      <c r="WS2488" s="12"/>
      <c r="WT2488" s="12"/>
      <c r="WU2488" s="12"/>
      <c r="WV2488" s="12"/>
      <c r="WW2488" s="12"/>
      <c r="WX2488" s="12"/>
      <c r="WY2488" s="12"/>
      <c r="WZ2488" s="12"/>
      <c r="XA2488" s="12"/>
      <c r="XB2488" s="12"/>
      <c r="XC2488" s="12"/>
      <c r="XD2488" s="12"/>
      <c r="XE2488" s="12"/>
      <c r="XF2488" s="12"/>
      <c r="XG2488" s="12"/>
      <c r="XH2488" s="12"/>
      <c r="XI2488" s="12"/>
      <c r="XJ2488" s="12"/>
      <c r="XK2488" s="12"/>
      <c r="XL2488" s="12"/>
      <c r="XM2488" s="12"/>
      <c r="XN2488" s="12"/>
      <c r="XO2488" s="12"/>
      <c r="XP2488" s="12"/>
      <c r="XQ2488" s="12"/>
      <c r="XR2488" s="12"/>
      <c r="XS2488" s="12"/>
      <c r="XT2488" s="12"/>
      <c r="XU2488" s="12"/>
      <c r="XV2488" s="12"/>
      <c r="XW2488" s="12"/>
      <c r="XX2488" s="12"/>
      <c r="XY2488" s="12"/>
      <c r="XZ2488" s="12"/>
      <c r="YA2488" s="12"/>
      <c r="YB2488" s="12"/>
      <c r="YC2488" s="12"/>
      <c r="YD2488" s="12"/>
      <c r="YE2488" s="12"/>
      <c r="YF2488" s="12"/>
      <c r="YG2488" s="12"/>
      <c r="YH2488" s="12"/>
      <c r="YI2488" s="12"/>
      <c r="YJ2488" s="12"/>
      <c r="YK2488" s="12"/>
      <c r="YL2488" s="12"/>
      <c r="YM2488" s="12"/>
      <c r="YN2488" s="12"/>
      <c r="YO2488" s="12"/>
      <c r="YP2488" s="12"/>
      <c r="YQ2488" s="12"/>
      <c r="YR2488" s="12"/>
      <c r="YS2488" s="12"/>
      <c r="YT2488" s="12"/>
      <c r="YU2488" s="12"/>
      <c r="YV2488" s="12"/>
      <c r="YW2488" s="12"/>
      <c r="YX2488" s="12"/>
      <c r="YY2488" s="12"/>
      <c r="YZ2488" s="12"/>
      <c r="ZA2488" s="12"/>
      <c r="ZB2488" s="12"/>
      <c r="ZC2488" s="12"/>
      <c r="ZD2488" s="12"/>
      <c r="ZE2488" s="12"/>
      <c r="ZF2488" s="12"/>
      <c r="ZG2488" s="12"/>
      <c r="ZH2488" s="12"/>
      <c r="ZI2488" s="12"/>
      <c r="ZJ2488" s="12"/>
      <c r="ZK2488" s="12"/>
      <c r="ZL2488" s="12"/>
      <c r="ZM2488" s="12"/>
      <c r="ZN2488" s="12"/>
      <c r="ZO2488" s="12"/>
      <c r="ZP2488" s="12"/>
      <c r="ZQ2488" s="12"/>
      <c r="ZR2488" s="12"/>
      <c r="ZS2488" s="12"/>
      <c r="ZT2488" s="12"/>
      <c r="ZU2488" s="12"/>
      <c r="ZV2488" s="12"/>
      <c r="ZW2488" s="12"/>
      <c r="ZX2488" s="12"/>
      <c r="ZY2488" s="12"/>
      <c r="ZZ2488" s="12"/>
      <c r="AAA2488" s="12"/>
      <c r="AAB2488" s="12"/>
      <c r="AAC2488" s="12"/>
      <c r="AAD2488" s="12"/>
      <c r="AAE2488" s="12"/>
      <c r="AAF2488" s="12"/>
      <c r="AAG2488" s="12"/>
      <c r="AAH2488" s="12"/>
      <c r="AAI2488" s="12"/>
      <c r="AAJ2488" s="12"/>
      <c r="AAK2488" s="12"/>
      <c r="AAL2488" s="12"/>
      <c r="AAM2488" s="12"/>
      <c r="AAN2488" s="12"/>
      <c r="AAO2488" s="12"/>
      <c r="AAP2488" s="12"/>
      <c r="AAQ2488" s="12"/>
      <c r="AAR2488" s="12"/>
      <c r="AAS2488" s="12"/>
      <c r="AAT2488" s="12"/>
      <c r="AAU2488" s="12"/>
      <c r="AAV2488" s="12"/>
      <c r="AAW2488" s="12"/>
      <c r="AAX2488" s="12"/>
      <c r="AAY2488" s="12"/>
      <c r="AAZ2488" s="12"/>
      <c r="ABA2488" s="12"/>
      <c r="ABB2488" s="12"/>
      <c r="ABC2488" s="12"/>
      <c r="ABD2488" s="12"/>
      <c r="ABE2488" s="12"/>
      <c r="ABF2488" s="12"/>
      <c r="ABG2488" s="12"/>
      <c r="ABH2488" s="12"/>
      <c r="ABI2488" s="12"/>
      <c r="ABJ2488" s="12"/>
      <c r="ABK2488" s="12"/>
      <c r="ABL2488" s="12"/>
      <c r="ABM2488" s="12"/>
      <c r="ABN2488" s="12"/>
      <c r="ABO2488" s="12"/>
      <c r="ABP2488" s="12"/>
      <c r="ABQ2488" s="12"/>
      <c r="ABR2488" s="12"/>
      <c r="ABS2488" s="12"/>
      <c r="ABT2488" s="12"/>
      <c r="ABU2488" s="12"/>
      <c r="ABV2488" s="12"/>
      <c r="ABW2488" s="12"/>
      <c r="ABX2488" s="12"/>
      <c r="ABY2488" s="12"/>
      <c r="ABZ2488" s="12"/>
      <c r="ACA2488" s="12"/>
      <c r="ACB2488" s="12"/>
      <c r="ACC2488" s="12"/>
      <c r="ACD2488" s="12"/>
      <c r="ACE2488" s="12"/>
      <c r="ACF2488" s="12"/>
      <c r="ACG2488" s="12"/>
      <c r="ACH2488" s="12"/>
      <c r="ACI2488" s="12"/>
      <c r="ACJ2488" s="12"/>
      <c r="ACK2488" s="12"/>
      <c r="ACL2488" s="12"/>
      <c r="ACM2488" s="12"/>
      <c r="ACN2488" s="12"/>
      <c r="ACO2488" s="12"/>
      <c r="ACP2488" s="12"/>
      <c r="ACQ2488" s="12"/>
      <c r="ACR2488" s="12"/>
      <c r="ACS2488" s="12"/>
      <c r="ACT2488" s="12"/>
      <c r="ACU2488" s="12"/>
      <c r="ACV2488" s="12"/>
      <c r="ACW2488" s="12"/>
      <c r="ACX2488" s="12"/>
      <c r="ACY2488" s="12"/>
      <c r="ACZ2488" s="12"/>
      <c r="ADA2488" s="12"/>
      <c r="ADB2488" s="12"/>
      <c r="ADC2488" s="12"/>
      <c r="ADD2488" s="12"/>
      <c r="ADE2488" s="12"/>
      <c r="ADF2488" s="12"/>
      <c r="ADG2488" s="12"/>
      <c r="ADH2488" s="12"/>
      <c r="ADI2488" s="12"/>
      <c r="ADJ2488" s="12"/>
      <c r="ADK2488" s="12"/>
      <c r="ADL2488" s="12"/>
      <c r="ADM2488" s="12"/>
      <c r="ADN2488" s="12"/>
      <c r="ADO2488" s="12"/>
      <c r="ADP2488" s="12"/>
      <c r="ADQ2488" s="12"/>
      <c r="ADR2488" s="12"/>
      <c r="ADS2488" s="12"/>
      <c r="ADT2488" s="12"/>
      <c r="ADU2488" s="12"/>
      <c r="ADV2488" s="12"/>
      <c r="ADW2488" s="12"/>
      <c r="ADX2488" s="12"/>
      <c r="ADY2488" s="12"/>
      <c r="ADZ2488" s="12"/>
      <c r="AEA2488" s="12"/>
      <c r="AEB2488" s="12"/>
      <c r="AEC2488" s="12"/>
      <c r="AED2488" s="12"/>
      <c r="AEE2488" s="12"/>
      <c r="AEF2488" s="12"/>
      <c r="AEG2488" s="12"/>
      <c r="AEH2488" s="12"/>
      <c r="AEI2488" s="12"/>
      <c r="AEJ2488" s="12"/>
      <c r="AEK2488" s="12"/>
      <c r="AEL2488" s="12"/>
      <c r="AEM2488" s="12"/>
      <c r="AEN2488" s="12"/>
      <c r="AEO2488" s="12"/>
      <c r="AEP2488" s="12"/>
      <c r="AEQ2488" s="12"/>
      <c r="AER2488" s="12"/>
      <c r="AES2488" s="12"/>
      <c r="AET2488" s="12"/>
      <c r="AEU2488" s="12"/>
      <c r="AEV2488" s="12"/>
      <c r="AEW2488" s="12"/>
      <c r="AEX2488" s="12"/>
      <c r="AEY2488" s="12"/>
      <c r="AEZ2488" s="12"/>
      <c r="AFA2488" s="12"/>
      <c r="AFB2488" s="12"/>
      <c r="AFC2488" s="12"/>
      <c r="AFD2488" s="12"/>
      <c r="AFE2488" s="12"/>
      <c r="AFF2488" s="12"/>
      <c r="AFG2488" s="12"/>
      <c r="AFH2488" s="12"/>
      <c r="AFI2488" s="12"/>
      <c r="AFJ2488" s="12"/>
      <c r="AFK2488" s="12"/>
      <c r="AFL2488" s="12"/>
      <c r="AFM2488" s="12"/>
      <c r="AFN2488" s="12"/>
      <c r="AFO2488" s="12"/>
      <c r="AFP2488" s="12"/>
      <c r="AFQ2488" s="12"/>
      <c r="AFR2488" s="12"/>
      <c r="AFS2488" s="12"/>
      <c r="AFT2488" s="12"/>
      <c r="AFU2488" s="12"/>
      <c r="AFV2488" s="12"/>
      <c r="AFW2488" s="12"/>
      <c r="AFX2488" s="12"/>
      <c r="AFY2488" s="12"/>
      <c r="AFZ2488" s="12"/>
      <c r="AGA2488" s="12"/>
      <c r="AGB2488" s="12"/>
      <c r="AGC2488" s="12"/>
      <c r="AGD2488" s="12"/>
      <c r="AGE2488" s="12"/>
      <c r="AGF2488" s="12"/>
      <c r="AGG2488" s="12"/>
      <c r="AGH2488" s="12"/>
      <c r="AGI2488" s="12"/>
      <c r="AGJ2488" s="12"/>
      <c r="AGK2488" s="12"/>
      <c r="AGL2488" s="12"/>
      <c r="AGM2488" s="12"/>
      <c r="AGN2488" s="12"/>
      <c r="AGO2488" s="12"/>
      <c r="AGP2488" s="12"/>
      <c r="AGQ2488" s="12"/>
      <c r="AGR2488" s="12"/>
      <c r="AGS2488" s="12"/>
      <c r="AGT2488" s="12"/>
      <c r="AGU2488" s="12"/>
      <c r="AGV2488" s="12"/>
      <c r="AGW2488" s="12"/>
      <c r="AGX2488" s="12"/>
      <c r="AGY2488" s="12"/>
      <c r="AGZ2488" s="12"/>
      <c r="AHA2488" s="12"/>
      <c r="AHB2488" s="12"/>
      <c r="AHC2488" s="12"/>
      <c r="AHD2488" s="12"/>
      <c r="AHE2488" s="12"/>
      <c r="AHF2488" s="12"/>
      <c r="AHG2488" s="12"/>
      <c r="AHH2488" s="12"/>
      <c r="AHI2488" s="12"/>
      <c r="AHJ2488" s="12"/>
      <c r="AHK2488" s="12"/>
      <c r="AHL2488" s="12"/>
      <c r="AHM2488" s="12"/>
      <c r="AHN2488" s="12"/>
      <c r="AHO2488" s="12"/>
      <c r="AHP2488" s="12"/>
      <c r="AHQ2488" s="12"/>
      <c r="AHR2488" s="12"/>
      <c r="AHS2488" s="12"/>
      <c r="AHT2488" s="12"/>
      <c r="AHU2488" s="12"/>
      <c r="AHV2488" s="12"/>
      <c r="AHW2488" s="12"/>
      <c r="AHX2488" s="12"/>
      <c r="AHY2488" s="12"/>
      <c r="AHZ2488" s="12"/>
      <c r="AIA2488" s="12"/>
      <c r="AIB2488" s="12"/>
      <c r="AIC2488" s="12"/>
      <c r="AID2488" s="12"/>
      <c r="AIE2488" s="12"/>
      <c r="AIF2488" s="12"/>
      <c r="AIG2488" s="12"/>
      <c r="AIH2488" s="12"/>
      <c r="AII2488" s="12"/>
      <c r="AIJ2488" s="12"/>
      <c r="AIK2488" s="12"/>
      <c r="AIL2488" s="12"/>
      <c r="AIM2488" s="12"/>
      <c r="AIN2488" s="12"/>
      <c r="AIO2488" s="12"/>
      <c r="AIP2488" s="12"/>
      <c r="AIQ2488" s="12"/>
      <c r="AIR2488" s="12"/>
      <c r="AIS2488" s="12"/>
      <c r="AIT2488" s="12"/>
      <c r="AIU2488" s="12"/>
      <c r="AIV2488" s="12"/>
      <c r="AIW2488" s="12"/>
      <c r="AIX2488" s="12"/>
      <c r="AIY2488" s="12"/>
      <c r="AIZ2488" s="12"/>
      <c r="AJA2488" s="12"/>
      <c r="AJB2488" s="12"/>
      <c r="AJC2488" s="12"/>
      <c r="AJD2488" s="12"/>
      <c r="AJE2488" s="12"/>
      <c r="AJF2488" s="12"/>
      <c r="AJG2488" s="12"/>
      <c r="AJH2488" s="12"/>
      <c r="AJI2488" s="12"/>
      <c r="AJJ2488" s="12"/>
      <c r="AJK2488" s="12"/>
      <c r="AJL2488" s="12"/>
      <c r="AJM2488" s="12"/>
      <c r="AJN2488" s="12"/>
      <c r="AJO2488" s="12"/>
      <c r="AJP2488" s="12"/>
      <c r="AJQ2488" s="12"/>
      <c r="AJR2488" s="12"/>
      <c r="AJS2488" s="12"/>
      <c r="AJT2488" s="12"/>
      <c r="AJU2488" s="12"/>
      <c r="AJV2488" s="12"/>
      <c r="AJW2488" s="12"/>
      <c r="AJX2488" s="12"/>
      <c r="AJY2488" s="12"/>
      <c r="AJZ2488" s="12"/>
      <c r="AKA2488" s="12"/>
      <c r="AKB2488" s="12"/>
      <c r="AKC2488" s="12"/>
      <c r="AKD2488" s="12"/>
      <c r="AKE2488" s="12"/>
      <c r="AKF2488" s="12"/>
      <c r="AKG2488" s="12"/>
      <c r="AKH2488" s="12"/>
      <c r="AKI2488" s="12"/>
      <c r="AKJ2488" s="12"/>
      <c r="AKK2488" s="12"/>
      <c r="AKL2488" s="12"/>
      <c r="AKM2488" s="12"/>
      <c r="AKN2488" s="12"/>
      <c r="AKO2488" s="12"/>
      <c r="AKP2488" s="12"/>
      <c r="AKQ2488" s="12"/>
      <c r="AKR2488" s="12"/>
      <c r="AKS2488" s="12"/>
      <c r="AKT2488" s="12"/>
      <c r="AKU2488" s="12"/>
      <c r="AKV2488" s="12"/>
      <c r="AKW2488" s="12"/>
      <c r="AKX2488" s="12"/>
      <c r="AKY2488" s="12"/>
      <c r="AKZ2488" s="12"/>
      <c r="ALA2488" s="12"/>
      <c r="ALB2488" s="12"/>
      <c r="ALC2488" s="12"/>
      <c r="ALD2488" s="12"/>
      <c r="ALE2488" s="12"/>
      <c r="ALF2488" s="12"/>
      <c r="ALG2488" s="12"/>
      <c r="ALH2488" s="12"/>
      <c r="ALI2488" s="12"/>
      <c r="ALJ2488" s="12"/>
      <c r="ALK2488" s="12"/>
      <c r="ALL2488" s="12"/>
      <c r="ALM2488" s="12"/>
      <c r="ALN2488" s="12"/>
      <c r="ALO2488" s="12"/>
      <c r="ALP2488" s="12"/>
      <c r="ALQ2488" s="12"/>
      <c r="ALR2488" s="12"/>
      <c r="ALS2488" s="12"/>
      <c r="ALT2488" s="12"/>
      <c r="ALU2488" s="12"/>
      <c r="ALV2488" s="12"/>
      <c r="ALW2488" s="12"/>
      <c r="ALX2488" s="12"/>
      <c r="ALY2488" s="12"/>
      <c r="ALZ2488" s="12"/>
      <c r="AMA2488" s="12"/>
      <c r="AMB2488" s="12"/>
      <c r="AMC2488" s="12"/>
      <c r="AMD2488" s="12"/>
      <c r="AME2488" s="12"/>
      <c r="AMF2488" s="12"/>
      <c r="AMG2488" s="12"/>
      <c r="AMH2488" s="12"/>
      <c r="AMI2488" s="12"/>
      <c r="AMJ2488" s="12"/>
    </row>
    <row r="2489" spans="1:1024" s="38" customFormat="1" ht="15.75" x14ac:dyDescent="0.25">
      <c r="A2489" s="1"/>
      <c r="B2489" s="2"/>
      <c r="C2489" s="2"/>
      <c r="D2489" s="6"/>
      <c r="E2489" s="6"/>
      <c r="F2489" s="1"/>
      <c r="G2489" s="2"/>
      <c r="H2489" s="12"/>
      <c r="I2489" s="12"/>
      <c r="J2489" s="12"/>
      <c r="K2489" s="12"/>
      <c r="L2489" s="12"/>
      <c r="M2489" s="12"/>
      <c r="N2489" s="12"/>
      <c r="O2489" s="12"/>
      <c r="P2489" s="12"/>
      <c r="Q2489" s="12"/>
      <c r="R2489" s="12"/>
      <c r="S2489" s="12"/>
      <c r="T2489" s="12"/>
      <c r="U2489" s="12"/>
      <c r="V2489" s="12"/>
      <c r="W2489" s="12"/>
      <c r="X2489" s="12"/>
      <c r="Y2489" s="12"/>
      <c r="Z2489" s="12"/>
      <c r="AA2489" s="12"/>
      <c r="AB2489" s="12"/>
      <c r="AC2489" s="12"/>
      <c r="AD2489" s="12"/>
      <c r="AE2489" s="12"/>
      <c r="AF2489" s="12"/>
      <c r="AG2489" s="12"/>
      <c r="AH2489" s="12"/>
      <c r="AI2489" s="12"/>
      <c r="AJ2489" s="12"/>
      <c r="AK2489" s="12"/>
      <c r="AL2489" s="12"/>
      <c r="AM2489" s="12"/>
      <c r="AN2489" s="12"/>
      <c r="AO2489" s="12"/>
      <c r="AP2489" s="12"/>
      <c r="AQ2489" s="12"/>
      <c r="AR2489" s="12"/>
      <c r="AS2489" s="12"/>
      <c r="AT2489" s="12"/>
      <c r="AU2489" s="12"/>
      <c r="AV2489" s="12"/>
      <c r="AW2489" s="12"/>
      <c r="AX2489" s="12"/>
      <c r="AY2489" s="12"/>
      <c r="AZ2489" s="12"/>
      <c r="BA2489" s="12"/>
      <c r="BB2489" s="12"/>
      <c r="BC2489" s="12"/>
      <c r="BD2489" s="12"/>
      <c r="BE2489" s="12"/>
      <c r="BF2489" s="12"/>
      <c r="BG2489" s="12"/>
      <c r="BH2489" s="12"/>
      <c r="BI2489" s="12"/>
      <c r="BJ2489" s="12"/>
      <c r="BK2489" s="12"/>
      <c r="BL2489" s="12"/>
      <c r="BM2489" s="12"/>
      <c r="BN2489" s="12"/>
      <c r="BO2489" s="12"/>
      <c r="BP2489" s="12"/>
      <c r="BQ2489" s="12"/>
      <c r="BR2489" s="12"/>
      <c r="BS2489" s="12"/>
      <c r="BT2489" s="12"/>
      <c r="BU2489" s="12"/>
      <c r="BV2489" s="12"/>
      <c r="BW2489" s="12"/>
      <c r="BX2489" s="12"/>
      <c r="BY2489" s="12"/>
      <c r="BZ2489" s="12"/>
      <c r="CA2489" s="12"/>
      <c r="CB2489" s="12"/>
      <c r="CC2489" s="12"/>
      <c r="CD2489" s="12"/>
      <c r="CE2489" s="12"/>
      <c r="CF2489" s="12"/>
      <c r="CG2489" s="12"/>
      <c r="CH2489" s="12"/>
      <c r="CI2489" s="12"/>
      <c r="CJ2489" s="12"/>
      <c r="CK2489" s="12"/>
      <c r="CL2489" s="12"/>
      <c r="CM2489" s="12"/>
      <c r="CN2489" s="12"/>
      <c r="CO2489" s="12"/>
      <c r="CP2489" s="12"/>
      <c r="CQ2489" s="12"/>
      <c r="CR2489" s="12"/>
      <c r="CS2489" s="12"/>
      <c r="CT2489" s="12"/>
      <c r="CU2489" s="12"/>
      <c r="CV2489" s="12"/>
      <c r="CW2489" s="12"/>
      <c r="CX2489" s="12"/>
      <c r="CY2489" s="12"/>
      <c r="CZ2489" s="12"/>
      <c r="DA2489" s="12"/>
      <c r="DB2489" s="12"/>
      <c r="DC2489" s="12"/>
      <c r="DD2489" s="12"/>
      <c r="DE2489" s="12"/>
      <c r="DF2489" s="12"/>
      <c r="DG2489" s="12"/>
      <c r="DH2489" s="12"/>
      <c r="DI2489" s="12"/>
      <c r="DJ2489" s="12"/>
      <c r="DK2489" s="12"/>
      <c r="DL2489" s="12"/>
      <c r="DM2489" s="12"/>
      <c r="DN2489" s="12"/>
      <c r="DO2489" s="12"/>
      <c r="DP2489" s="12"/>
      <c r="DQ2489" s="12"/>
      <c r="DR2489" s="12"/>
      <c r="DS2489" s="12"/>
      <c r="DT2489" s="12"/>
      <c r="DU2489" s="12"/>
      <c r="DV2489" s="12"/>
      <c r="DW2489" s="12"/>
      <c r="DX2489" s="12"/>
      <c r="DY2489" s="12"/>
      <c r="DZ2489" s="12"/>
      <c r="EA2489" s="12"/>
      <c r="EB2489" s="12"/>
      <c r="EC2489" s="12"/>
      <c r="ED2489" s="12"/>
      <c r="EE2489" s="12"/>
      <c r="EF2489" s="12"/>
      <c r="EG2489" s="12"/>
      <c r="EH2489" s="12"/>
      <c r="EI2489" s="12"/>
      <c r="EJ2489" s="12"/>
      <c r="EK2489" s="12"/>
      <c r="EL2489" s="12"/>
      <c r="EM2489" s="12"/>
      <c r="EN2489" s="12"/>
      <c r="EO2489" s="12"/>
      <c r="EP2489" s="12"/>
      <c r="EQ2489" s="12"/>
      <c r="ER2489" s="12"/>
      <c r="ES2489" s="12"/>
      <c r="ET2489" s="12"/>
      <c r="EU2489" s="12"/>
      <c r="EV2489" s="12"/>
      <c r="EW2489" s="12"/>
      <c r="EX2489" s="12"/>
      <c r="EY2489" s="12"/>
      <c r="EZ2489" s="12"/>
      <c r="FA2489" s="12"/>
      <c r="FB2489" s="12"/>
      <c r="FC2489" s="12"/>
      <c r="FD2489" s="12"/>
      <c r="FE2489" s="12"/>
      <c r="FF2489" s="12"/>
      <c r="FG2489" s="12"/>
      <c r="FH2489" s="12"/>
      <c r="FI2489" s="12"/>
      <c r="FJ2489" s="12"/>
      <c r="FK2489" s="12"/>
      <c r="FL2489" s="12"/>
      <c r="FM2489" s="12"/>
      <c r="FN2489" s="12"/>
      <c r="FO2489" s="12"/>
      <c r="FP2489" s="12"/>
      <c r="FQ2489" s="12"/>
      <c r="FR2489" s="12"/>
      <c r="FS2489" s="12"/>
      <c r="FT2489" s="12"/>
      <c r="FU2489" s="12"/>
      <c r="FV2489" s="12"/>
      <c r="FW2489" s="12"/>
      <c r="FX2489" s="12"/>
      <c r="FY2489" s="12"/>
      <c r="FZ2489" s="12"/>
      <c r="GA2489" s="12"/>
      <c r="GB2489" s="12"/>
      <c r="GC2489" s="12"/>
      <c r="GD2489" s="12"/>
      <c r="GE2489" s="12"/>
      <c r="GF2489" s="12"/>
      <c r="GG2489" s="12"/>
      <c r="GH2489" s="12"/>
      <c r="GI2489" s="12"/>
      <c r="GJ2489" s="12"/>
      <c r="GK2489" s="12"/>
      <c r="GL2489" s="12"/>
      <c r="GM2489" s="12"/>
      <c r="GN2489" s="12"/>
      <c r="GO2489" s="12"/>
      <c r="GP2489" s="12"/>
      <c r="GQ2489" s="12"/>
      <c r="GR2489" s="12"/>
      <c r="GS2489" s="12"/>
      <c r="GT2489" s="12"/>
      <c r="GU2489" s="12"/>
      <c r="GV2489" s="12"/>
      <c r="GW2489" s="12"/>
      <c r="GX2489" s="12"/>
      <c r="GY2489" s="12"/>
      <c r="GZ2489" s="12"/>
      <c r="HA2489" s="12"/>
      <c r="HB2489" s="12"/>
      <c r="HC2489" s="12"/>
      <c r="HD2489" s="12"/>
      <c r="HE2489" s="12"/>
      <c r="HF2489" s="12"/>
      <c r="HG2489" s="12"/>
      <c r="HH2489" s="12"/>
      <c r="HI2489" s="12"/>
      <c r="HJ2489" s="12"/>
      <c r="HK2489" s="12"/>
      <c r="HL2489" s="12"/>
      <c r="HM2489" s="12"/>
      <c r="HN2489" s="12"/>
      <c r="HO2489" s="12"/>
      <c r="HP2489" s="12"/>
      <c r="HQ2489" s="12"/>
      <c r="HR2489" s="12"/>
      <c r="HS2489" s="12"/>
      <c r="HT2489" s="12"/>
      <c r="HU2489" s="12"/>
      <c r="HV2489" s="12"/>
      <c r="HW2489" s="12"/>
      <c r="HX2489" s="12"/>
      <c r="HY2489" s="12"/>
      <c r="HZ2489" s="12"/>
      <c r="IA2489" s="12"/>
      <c r="IB2489" s="12"/>
      <c r="IC2489" s="12"/>
      <c r="ID2489" s="12"/>
      <c r="IE2489" s="12"/>
      <c r="IF2489" s="12"/>
      <c r="IG2489" s="12"/>
      <c r="IH2489" s="12"/>
      <c r="II2489" s="12"/>
      <c r="IJ2489" s="12"/>
      <c r="IK2489" s="12"/>
      <c r="IL2489" s="12"/>
      <c r="IM2489" s="12"/>
      <c r="IN2489" s="12"/>
      <c r="IO2489" s="12"/>
      <c r="IP2489" s="12"/>
      <c r="IQ2489" s="12"/>
      <c r="IR2489" s="12"/>
      <c r="IS2489" s="12"/>
      <c r="IT2489" s="12"/>
      <c r="IU2489" s="12"/>
      <c r="IV2489" s="12"/>
      <c r="IW2489" s="12"/>
      <c r="IX2489" s="12"/>
      <c r="IY2489" s="12"/>
      <c r="IZ2489" s="12"/>
      <c r="JA2489" s="12"/>
      <c r="JB2489" s="12"/>
      <c r="JC2489" s="12"/>
      <c r="JD2489" s="12"/>
      <c r="JE2489" s="12"/>
      <c r="JF2489" s="12"/>
      <c r="JG2489" s="12"/>
      <c r="JH2489" s="12"/>
      <c r="JI2489" s="12"/>
      <c r="JJ2489" s="12"/>
      <c r="JK2489" s="12"/>
      <c r="JL2489" s="12"/>
      <c r="JM2489" s="12"/>
      <c r="JN2489" s="12"/>
      <c r="JO2489" s="12"/>
      <c r="JP2489" s="12"/>
      <c r="JQ2489" s="12"/>
      <c r="JR2489" s="12"/>
      <c r="JS2489" s="12"/>
      <c r="JT2489" s="12"/>
      <c r="JU2489" s="12"/>
      <c r="JV2489" s="12"/>
      <c r="JW2489" s="12"/>
      <c r="JX2489" s="12"/>
      <c r="JY2489" s="12"/>
      <c r="JZ2489" s="12"/>
      <c r="KA2489" s="12"/>
      <c r="KB2489" s="12"/>
      <c r="KC2489" s="12"/>
      <c r="KD2489" s="12"/>
      <c r="KE2489" s="12"/>
      <c r="KF2489" s="12"/>
      <c r="KG2489" s="12"/>
      <c r="KH2489" s="12"/>
      <c r="KI2489" s="12"/>
      <c r="KJ2489" s="12"/>
      <c r="KK2489" s="12"/>
      <c r="KL2489" s="12"/>
      <c r="KM2489" s="12"/>
      <c r="KN2489" s="12"/>
      <c r="KO2489" s="12"/>
      <c r="KP2489" s="12"/>
      <c r="KQ2489" s="12"/>
      <c r="KR2489" s="12"/>
      <c r="KS2489" s="12"/>
      <c r="KT2489" s="12"/>
      <c r="KU2489" s="12"/>
      <c r="KV2489" s="12"/>
      <c r="KW2489" s="12"/>
      <c r="KX2489" s="12"/>
      <c r="KY2489" s="12"/>
      <c r="KZ2489" s="12"/>
      <c r="LA2489" s="12"/>
      <c r="LB2489" s="12"/>
      <c r="LC2489" s="12"/>
      <c r="LD2489" s="12"/>
      <c r="LE2489" s="12"/>
      <c r="LF2489" s="12"/>
      <c r="LG2489" s="12"/>
      <c r="LH2489" s="12"/>
      <c r="LI2489" s="12"/>
      <c r="LJ2489" s="12"/>
      <c r="LK2489" s="12"/>
      <c r="LL2489" s="12"/>
      <c r="LM2489" s="12"/>
      <c r="LN2489" s="12"/>
      <c r="LO2489" s="12"/>
      <c r="LP2489" s="12"/>
      <c r="LQ2489" s="12"/>
      <c r="LR2489" s="12"/>
      <c r="LS2489" s="12"/>
      <c r="LT2489" s="12"/>
      <c r="LU2489" s="12"/>
      <c r="LV2489" s="12"/>
      <c r="LW2489" s="12"/>
      <c r="LX2489" s="12"/>
      <c r="LY2489" s="12"/>
      <c r="LZ2489" s="12"/>
      <c r="MA2489" s="12"/>
      <c r="MB2489" s="12"/>
      <c r="MC2489" s="12"/>
      <c r="MD2489" s="12"/>
      <c r="ME2489" s="12"/>
      <c r="MF2489" s="12"/>
      <c r="MG2489" s="12"/>
      <c r="MH2489" s="12"/>
      <c r="MI2489" s="12"/>
      <c r="MJ2489" s="12"/>
      <c r="MK2489" s="12"/>
      <c r="ML2489" s="12"/>
      <c r="MM2489" s="12"/>
      <c r="MN2489" s="12"/>
      <c r="MO2489" s="12"/>
      <c r="MP2489" s="12"/>
      <c r="MQ2489" s="12"/>
      <c r="MR2489" s="12"/>
      <c r="MS2489" s="12"/>
      <c r="MT2489" s="12"/>
      <c r="MU2489" s="12"/>
      <c r="MV2489" s="12"/>
      <c r="MW2489" s="12"/>
      <c r="MX2489" s="12"/>
      <c r="MY2489" s="12"/>
      <c r="MZ2489" s="12"/>
      <c r="NA2489" s="12"/>
      <c r="NB2489" s="12"/>
      <c r="NC2489" s="12"/>
      <c r="ND2489" s="12"/>
      <c r="NE2489" s="12"/>
      <c r="NF2489" s="12"/>
      <c r="NG2489" s="12"/>
      <c r="NH2489" s="12"/>
      <c r="NI2489" s="12"/>
      <c r="NJ2489" s="12"/>
      <c r="NK2489" s="12"/>
      <c r="NL2489" s="12"/>
      <c r="NM2489" s="12"/>
      <c r="NN2489" s="12"/>
      <c r="NO2489" s="12"/>
      <c r="NP2489" s="12"/>
      <c r="NQ2489" s="12"/>
      <c r="NR2489" s="12"/>
      <c r="NS2489" s="12"/>
      <c r="NT2489" s="12"/>
      <c r="NU2489" s="12"/>
      <c r="NV2489" s="12"/>
      <c r="NW2489" s="12"/>
      <c r="NX2489" s="12"/>
      <c r="NY2489" s="12"/>
      <c r="NZ2489" s="12"/>
      <c r="OA2489" s="12"/>
      <c r="OB2489" s="12"/>
      <c r="OC2489" s="12"/>
      <c r="OD2489" s="12"/>
      <c r="OE2489" s="12"/>
      <c r="OF2489" s="12"/>
      <c r="OG2489" s="12"/>
      <c r="OH2489" s="12"/>
      <c r="OI2489" s="12"/>
      <c r="OJ2489" s="12"/>
      <c r="OK2489" s="12"/>
      <c r="OL2489" s="12"/>
      <c r="OM2489" s="12"/>
      <c r="ON2489" s="12"/>
      <c r="OO2489" s="12"/>
      <c r="OP2489" s="12"/>
      <c r="OQ2489" s="12"/>
      <c r="OR2489" s="12"/>
      <c r="OS2489" s="12"/>
      <c r="OT2489" s="12"/>
      <c r="OU2489" s="12"/>
      <c r="OV2489" s="12"/>
      <c r="OW2489" s="12"/>
      <c r="OX2489" s="12"/>
      <c r="OY2489" s="12"/>
      <c r="OZ2489" s="12"/>
      <c r="PA2489" s="12"/>
      <c r="PB2489" s="12"/>
      <c r="PC2489" s="12"/>
      <c r="PD2489" s="12"/>
      <c r="PE2489" s="12"/>
      <c r="PF2489" s="12"/>
      <c r="PG2489" s="12"/>
      <c r="PH2489" s="12"/>
      <c r="PI2489" s="12"/>
      <c r="PJ2489" s="12"/>
      <c r="PK2489" s="12"/>
      <c r="PL2489" s="12"/>
      <c r="PM2489" s="12"/>
      <c r="PN2489" s="12"/>
      <c r="PO2489" s="12"/>
      <c r="PP2489" s="12"/>
      <c r="PQ2489" s="12"/>
      <c r="PR2489" s="12"/>
      <c r="PS2489" s="12"/>
      <c r="PT2489" s="12"/>
      <c r="PU2489" s="12"/>
      <c r="PV2489" s="12"/>
      <c r="PW2489" s="12"/>
      <c r="PX2489" s="12"/>
      <c r="PY2489" s="12"/>
      <c r="PZ2489" s="12"/>
      <c r="QA2489" s="12"/>
      <c r="QB2489" s="12"/>
      <c r="QC2489" s="12"/>
      <c r="QD2489" s="12"/>
      <c r="QE2489" s="12"/>
      <c r="QF2489" s="12"/>
      <c r="QG2489" s="12"/>
      <c r="QH2489" s="12"/>
      <c r="QI2489" s="12"/>
      <c r="QJ2489" s="12"/>
      <c r="QK2489" s="12"/>
      <c r="QL2489" s="12"/>
      <c r="QM2489" s="12"/>
      <c r="QN2489" s="12"/>
      <c r="QO2489" s="12"/>
      <c r="QP2489" s="12"/>
      <c r="QQ2489" s="12"/>
      <c r="QR2489" s="12"/>
      <c r="QS2489" s="12"/>
      <c r="QT2489" s="12"/>
      <c r="QU2489" s="12"/>
      <c r="QV2489" s="12"/>
      <c r="QW2489" s="12"/>
      <c r="QX2489" s="12"/>
      <c r="QY2489" s="12"/>
      <c r="QZ2489" s="12"/>
      <c r="RA2489" s="12"/>
      <c r="RB2489" s="12"/>
      <c r="RC2489" s="12"/>
      <c r="RD2489" s="12"/>
      <c r="RE2489" s="12"/>
      <c r="RF2489" s="12"/>
      <c r="RG2489" s="12"/>
      <c r="RH2489" s="12"/>
      <c r="RI2489" s="12"/>
      <c r="RJ2489" s="12"/>
      <c r="RK2489" s="12"/>
      <c r="RL2489" s="12"/>
      <c r="RM2489" s="12"/>
      <c r="RN2489" s="12"/>
      <c r="RO2489" s="12"/>
      <c r="RP2489" s="12"/>
      <c r="RQ2489" s="12"/>
      <c r="RR2489" s="12"/>
      <c r="RS2489" s="12"/>
      <c r="RT2489" s="12"/>
      <c r="RU2489" s="12"/>
      <c r="RV2489" s="12"/>
      <c r="RW2489" s="12"/>
      <c r="RX2489" s="12"/>
      <c r="RY2489" s="12"/>
      <c r="RZ2489" s="12"/>
      <c r="SA2489" s="12"/>
      <c r="SB2489" s="12"/>
      <c r="SC2489" s="12"/>
      <c r="SD2489" s="12"/>
      <c r="SE2489" s="12"/>
      <c r="SF2489" s="12"/>
      <c r="SG2489" s="12"/>
      <c r="SH2489" s="12"/>
      <c r="SI2489" s="12"/>
      <c r="SJ2489" s="12"/>
      <c r="SK2489" s="12"/>
      <c r="SL2489" s="12"/>
      <c r="SM2489" s="12"/>
      <c r="SN2489" s="12"/>
      <c r="SO2489" s="12"/>
      <c r="SP2489" s="12"/>
      <c r="SQ2489" s="12"/>
      <c r="SR2489" s="12"/>
      <c r="SS2489" s="12"/>
      <c r="ST2489" s="12"/>
      <c r="SU2489" s="12"/>
      <c r="SV2489" s="12"/>
      <c r="SW2489" s="12"/>
      <c r="SX2489" s="12"/>
      <c r="SY2489" s="12"/>
      <c r="SZ2489" s="12"/>
      <c r="TA2489" s="12"/>
      <c r="TB2489" s="12"/>
      <c r="TC2489" s="12"/>
      <c r="TD2489" s="12"/>
      <c r="TE2489" s="12"/>
      <c r="TF2489" s="12"/>
      <c r="TG2489" s="12"/>
      <c r="TH2489" s="12"/>
      <c r="TI2489" s="12"/>
      <c r="TJ2489" s="12"/>
      <c r="TK2489" s="12"/>
      <c r="TL2489" s="12"/>
      <c r="TM2489" s="12"/>
      <c r="TN2489" s="12"/>
      <c r="TO2489" s="12"/>
      <c r="TP2489" s="12"/>
      <c r="TQ2489" s="12"/>
      <c r="TR2489" s="12"/>
      <c r="TS2489" s="12"/>
      <c r="TT2489" s="12"/>
      <c r="TU2489" s="12"/>
      <c r="TV2489" s="12"/>
      <c r="TW2489" s="12"/>
      <c r="TX2489" s="12"/>
      <c r="TY2489" s="12"/>
      <c r="TZ2489" s="12"/>
      <c r="UA2489" s="12"/>
      <c r="UB2489" s="12"/>
      <c r="UC2489" s="12"/>
      <c r="UD2489" s="12"/>
      <c r="UE2489" s="12"/>
      <c r="UF2489" s="12"/>
      <c r="UG2489" s="12"/>
      <c r="UH2489" s="12"/>
      <c r="UI2489" s="12"/>
      <c r="UJ2489" s="12"/>
      <c r="UK2489" s="12"/>
      <c r="UL2489" s="12"/>
      <c r="UM2489" s="12"/>
      <c r="UN2489" s="12"/>
      <c r="UO2489" s="12"/>
      <c r="UP2489" s="12"/>
      <c r="UQ2489" s="12"/>
      <c r="UR2489" s="12"/>
      <c r="US2489" s="12"/>
      <c r="UT2489" s="12"/>
      <c r="UU2489" s="12"/>
      <c r="UV2489" s="12"/>
      <c r="UW2489" s="12"/>
      <c r="UX2489" s="12"/>
      <c r="UY2489" s="12"/>
      <c r="UZ2489" s="12"/>
      <c r="VA2489" s="12"/>
      <c r="VB2489" s="12"/>
      <c r="VC2489" s="12"/>
      <c r="VD2489" s="12"/>
      <c r="VE2489" s="12"/>
      <c r="VF2489" s="12"/>
      <c r="VG2489" s="12"/>
      <c r="VH2489" s="12"/>
      <c r="VI2489" s="12"/>
      <c r="VJ2489" s="12"/>
      <c r="VK2489" s="12"/>
      <c r="VL2489" s="12"/>
      <c r="VM2489" s="12"/>
      <c r="VN2489" s="12"/>
      <c r="VO2489" s="12"/>
      <c r="VP2489" s="12"/>
      <c r="VQ2489" s="12"/>
      <c r="VR2489" s="12"/>
      <c r="VS2489" s="12"/>
      <c r="VT2489" s="12"/>
      <c r="VU2489" s="12"/>
      <c r="VV2489" s="12"/>
      <c r="VW2489" s="12"/>
      <c r="VX2489" s="12"/>
      <c r="VY2489" s="12"/>
      <c r="VZ2489" s="12"/>
      <c r="WA2489" s="12"/>
      <c r="WB2489" s="12"/>
      <c r="WC2489" s="12"/>
      <c r="WD2489" s="12"/>
      <c r="WE2489" s="12"/>
      <c r="WF2489" s="12"/>
      <c r="WG2489" s="12"/>
      <c r="WH2489" s="12"/>
      <c r="WI2489" s="12"/>
      <c r="WJ2489" s="12"/>
      <c r="WK2489" s="12"/>
      <c r="WL2489" s="12"/>
      <c r="WM2489" s="12"/>
      <c r="WN2489" s="12"/>
      <c r="WO2489" s="12"/>
      <c r="WP2489" s="12"/>
      <c r="WQ2489" s="12"/>
      <c r="WR2489" s="12"/>
      <c r="WS2489" s="12"/>
      <c r="WT2489" s="12"/>
      <c r="WU2489" s="12"/>
      <c r="WV2489" s="12"/>
      <c r="WW2489" s="12"/>
      <c r="WX2489" s="12"/>
      <c r="WY2489" s="12"/>
      <c r="WZ2489" s="12"/>
      <c r="XA2489" s="12"/>
      <c r="XB2489" s="12"/>
      <c r="XC2489" s="12"/>
      <c r="XD2489" s="12"/>
      <c r="XE2489" s="12"/>
      <c r="XF2489" s="12"/>
      <c r="XG2489" s="12"/>
      <c r="XH2489" s="12"/>
      <c r="XI2489" s="12"/>
      <c r="XJ2489" s="12"/>
      <c r="XK2489" s="12"/>
      <c r="XL2489" s="12"/>
      <c r="XM2489" s="12"/>
      <c r="XN2489" s="12"/>
      <c r="XO2489" s="12"/>
      <c r="XP2489" s="12"/>
      <c r="XQ2489" s="12"/>
      <c r="XR2489" s="12"/>
      <c r="XS2489" s="12"/>
      <c r="XT2489" s="12"/>
      <c r="XU2489" s="12"/>
      <c r="XV2489" s="12"/>
      <c r="XW2489" s="12"/>
      <c r="XX2489" s="12"/>
      <c r="XY2489" s="12"/>
      <c r="XZ2489" s="12"/>
      <c r="YA2489" s="12"/>
      <c r="YB2489" s="12"/>
      <c r="YC2489" s="12"/>
      <c r="YD2489" s="12"/>
      <c r="YE2489" s="12"/>
      <c r="YF2489" s="12"/>
      <c r="YG2489" s="12"/>
      <c r="YH2489" s="12"/>
      <c r="YI2489" s="12"/>
      <c r="YJ2489" s="12"/>
      <c r="YK2489" s="12"/>
      <c r="YL2489" s="12"/>
      <c r="YM2489" s="12"/>
      <c r="YN2489" s="12"/>
      <c r="YO2489" s="12"/>
      <c r="YP2489" s="12"/>
      <c r="YQ2489" s="12"/>
      <c r="YR2489" s="12"/>
      <c r="YS2489" s="12"/>
      <c r="YT2489" s="12"/>
      <c r="YU2489" s="12"/>
      <c r="YV2489" s="12"/>
      <c r="YW2489" s="12"/>
      <c r="YX2489" s="12"/>
      <c r="YY2489" s="12"/>
      <c r="YZ2489" s="12"/>
      <c r="ZA2489" s="12"/>
      <c r="ZB2489" s="12"/>
      <c r="ZC2489" s="12"/>
      <c r="ZD2489" s="12"/>
      <c r="ZE2489" s="12"/>
      <c r="ZF2489" s="12"/>
      <c r="ZG2489" s="12"/>
      <c r="ZH2489" s="12"/>
      <c r="ZI2489" s="12"/>
      <c r="ZJ2489" s="12"/>
      <c r="ZK2489" s="12"/>
      <c r="ZL2489" s="12"/>
      <c r="ZM2489" s="12"/>
      <c r="ZN2489" s="12"/>
      <c r="ZO2489" s="12"/>
      <c r="ZP2489" s="12"/>
      <c r="ZQ2489" s="12"/>
      <c r="ZR2489" s="12"/>
      <c r="ZS2489" s="12"/>
      <c r="ZT2489" s="12"/>
      <c r="ZU2489" s="12"/>
      <c r="ZV2489" s="12"/>
      <c r="ZW2489" s="12"/>
      <c r="ZX2489" s="12"/>
      <c r="ZY2489" s="12"/>
      <c r="ZZ2489" s="12"/>
      <c r="AAA2489" s="12"/>
      <c r="AAB2489" s="12"/>
      <c r="AAC2489" s="12"/>
      <c r="AAD2489" s="12"/>
      <c r="AAE2489" s="12"/>
      <c r="AAF2489" s="12"/>
      <c r="AAG2489" s="12"/>
      <c r="AAH2489" s="12"/>
      <c r="AAI2489" s="12"/>
      <c r="AAJ2489" s="12"/>
      <c r="AAK2489" s="12"/>
      <c r="AAL2489" s="12"/>
      <c r="AAM2489" s="12"/>
      <c r="AAN2489" s="12"/>
      <c r="AAO2489" s="12"/>
      <c r="AAP2489" s="12"/>
      <c r="AAQ2489" s="12"/>
      <c r="AAR2489" s="12"/>
      <c r="AAS2489" s="12"/>
      <c r="AAT2489" s="12"/>
      <c r="AAU2489" s="12"/>
      <c r="AAV2489" s="12"/>
      <c r="AAW2489" s="12"/>
      <c r="AAX2489" s="12"/>
      <c r="AAY2489" s="12"/>
      <c r="AAZ2489" s="12"/>
      <c r="ABA2489" s="12"/>
      <c r="ABB2489" s="12"/>
      <c r="ABC2489" s="12"/>
      <c r="ABD2489" s="12"/>
      <c r="ABE2489" s="12"/>
      <c r="ABF2489" s="12"/>
      <c r="ABG2489" s="12"/>
      <c r="ABH2489" s="12"/>
      <c r="ABI2489" s="12"/>
      <c r="ABJ2489" s="12"/>
      <c r="ABK2489" s="12"/>
      <c r="ABL2489" s="12"/>
      <c r="ABM2489" s="12"/>
      <c r="ABN2489" s="12"/>
      <c r="ABO2489" s="12"/>
      <c r="ABP2489" s="12"/>
      <c r="ABQ2489" s="12"/>
      <c r="ABR2489" s="12"/>
      <c r="ABS2489" s="12"/>
      <c r="ABT2489" s="12"/>
      <c r="ABU2489" s="12"/>
      <c r="ABV2489" s="12"/>
      <c r="ABW2489" s="12"/>
      <c r="ABX2489" s="12"/>
      <c r="ABY2489" s="12"/>
      <c r="ABZ2489" s="12"/>
      <c r="ACA2489" s="12"/>
      <c r="ACB2489" s="12"/>
      <c r="ACC2489" s="12"/>
      <c r="ACD2489" s="12"/>
      <c r="ACE2489" s="12"/>
      <c r="ACF2489" s="12"/>
      <c r="ACG2489" s="12"/>
      <c r="ACH2489" s="12"/>
      <c r="ACI2489" s="12"/>
      <c r="ACJ2489" s="12"/>
      <c r="ACK2489" s="12"/>
      <c r="ACL2489" s="12"/>
      <c r="ACM2489" s="12"/>
      <c r="ACN2489" s="12"/>
      <c r="ACO2489" s="12"/>
      <c r="ACP2489" s="12"/>
      <c r="ACQ2489" s="12"/>
      <c r="ACR2489" s="12"/>
      <c r="ACS2489" s="12"/>
      <c r="ACT2489" s="12"/>
      <c r="ACU2489" s="12"/>
      <c r="ACV2489" s="12"/>
      <c r="ACW2489" s="12"/>
      <c r="ACX2489" s="12"/>
      <c r="ACY2489" s="12"/>
      <c r="ACZ2489" s="12"/>
      <c r="ADA2489" s="12"/>
      <c r="ADB2489" s="12"/>
      <c r="ADC2489" s="12"/>
      <c r="ADD2489" s="12"/>
      <c r="ADE2489" s="12"/>
      <c r="ADF2489" s="12"/>
      <c r="ADG2489" s="12"/>
      <c r="ADH2489" s="12"/>
      <c r="ADI2489" s="12"/>
      <c r="ADJ2489" s="12"/>
      <c r="ADK2489" s="12"/>
      <c r="ADL2489" s="12"/>
      <c r="ADM2489" s="12"/>
      <c r="ADN2489" s="12"/>
      <c r="ADO2489" s="12"/>
      <c r="ADP2489" s="12"/>
      <c r="ADQ2489" s="12"/>
      <c r="ADR2489" s="12"/>
      <c r="ADS2489" s="12"/>
      <c r="ADT2489" s="12"/>
      <c r="ADU2489" s="12"/>
      <c r="ADV2489" s="12"/>
      <c r="ADW2489" s="12"/>
      <c r="ADX2489" s="12"/>
      <c r="ADY2489" s="12"/>
      <c r="ADZ2489" s="12"/>
      <c r="AEA2489" s="12"/>
      <c r="AEB2489" s="12"/>
      <c r="AEC2489" s="12"/>
      <c r="AED2489" s="12"/>
      <c r="AEE2489" s="12"/>
      <c r="AEF2489" s="12"/>
      <c r="AEG2489" s="12"/>
      <c r="AEH2489" s="12"/>
      <c r="AEI2489" s="12"/>
      <c r="AEJ2489" s="12"/>
      <c r="AEK2489" s="12"/>
      <c r="AEL2489" s="12"/>
      <c r="AEM2489" s="12"/>
      <c r="AEN2489" s="12"/>
      <c r="AEO2489" s="12"/>
      <c r="AEP2489" s="12"/>
      <c r="AEQ2489" s="12"/>
      <c r="AER2489" s="12"/>
      <c r="AES2489" s="12"/>
      <c r="AET2489" s="12"/>
      <c r="AEU2489" s="12"/>
      <c r="AEV2489" s="12"/>
      <c r="AEW2489" s="12"/>
      <c r="AEX2489" s="12"/>
      <c r="AEY2489" s="12"/>
      <c r="AEZ2489" s="12"/>
      <c r="AFA2489" s="12"/>
      <c r="AFB2489" s="12"/>
      <c r="AFC2489" s="12"/>
      <c r="AFD2489" s="12"/>
      <c r="AFE2489" s="12"/>
      <c r="AFF2489" s="12"/>
      <c r="AFG2489" s="12"/>
      <c r="AFH2489" s="12"/>
      <c r="AFI2489" s="12"/>
      <c r="AFJ2489" s="12"/>
      <c r="AFK2489" s="12"/>
      <c r="AFL2489" s="12"/>
      <c r="AFM2489" s="12"/>
      <c r="AFN2489" s="12"/>
      <c r="AFO2489" s="12"/>
      <c r="AFP2489" s="12"/>
      <c r="AFQ2489" s="12"/>
      <c r="AFR2489" s="12"/>
      <c r="AFS2489" s="12"/>
      <c r="AFT2489" s="12"/>
      <c r="AFU2489" s="12"/>
      <c r="AFV2489" s="12"/>
      <c r="AFW2489" s="12"/>
      <c r="AFX2489" s="12"/>
      <c r="AFY2489" s="12"/>
      <c r="AFZ2489" s="12"/>
      <c r="AGA2489" s="12"/>
      <c r="AGB2489" s="12"/>
      <c r="AGC2489" s="12"/>
      <c r="AGD2489" s="12"/>
      <c r="AGE2489" s="12"/>
      <c r="AGF2489" s="12"/>
      <c r="AGG2489" s="12"/>
      <c r="AGH2489" s="12"/>
      <c r="AGI2489" s="12"/>
      <c r="AGJ2489" s="12"/>
      <c r="AGK2489" s="12"/>
      <c r="AGL2489" s="12"/>
      <c r="AGM2489" s="12"/>
      <c r="AGN2489" s="12"/>
      <c r="AGO2489" s="12"/>
      <c r="AGP2489" s="12"/>
      <c r="AGQ2489" s="12"/>
      <c r="AGR2489" s="12"/>
      <c r="AGS2489" s="12"/>
      <c r="AGT2489" s="12"/>
      <c r="AGU2489" s="12"/>
      <c r="AGV2489" s="12"/>
      <c r="AGW2489" s="12"/>
      <c r="AGX2489" s="12"/>
      <c r="AGY2489" s="12"/>
      <c r="AGZ2489" s="12"/>
      <c r="AHA2489" s="12"/>
      <c r="AHB2489" s="12"/>
      <c r="AHC2489" s="12"/>
      <c r="AHD2489" s="12"/>
      <c r="AHE2489" s="12"/>
      <c r="AHF2489" s="12"/>
      <c r="AHG2489" s="12"/>
      <c r="AHH2489" s="12"/>
      <c r="AHI2489" s="12"/>
      <c r="AHJ2489" s="12"/>
      <c r="AHK2489" s="12"/>
      <c r="AHL2489" s="12"/>
      <c r="AHM2489" s="12"/>
      <c r="AHN2489" s="12"/>
      <c r="AHO2489" s="12"/>
      <c r="AHP2489" s="12"/>
      <c r="AHQ2489" s="12"/>
      <c r="AHR2489" s="12"/>
      <c r="AHS2489" s="12"/>
      <c r="AHT2489" s="12"/>
      <c r="AHU2489" s="12"/>
      <c r="AHV2489" s="12"/>
      <c r="AHW2489" s="12"/>
      <c r="AHX2489" s="12"/>
      <c r="AHY2489" s="12"/>
      <c r="AHZ2489" s="12"/>
      <c r="AIA2489" s="12"/>
      <c r="AIB2489" s="12"/>
      <c r="AIC2489" s="12"/>
      <c r="AID2489" s="12"/>
      <c r="AIE2489" s="12"/>
      <c r="AIF2489" s="12"/>
      <c r="AIG2489" s="12"/>
      <c r="AIH2489" s="12"/>
      <c r="AII2489" s="12"/>
      <c r="AIJ2489" s="12"/>
      <c r="AIK2489" s="12"/>
      <c r="AIL2489" s="12"/>
      <c r="AIM2489" s="12"/>
      <c r="AIN2489" s="12"/>
      <c r="AIO2489" s="12"/>
      <c r="AIP2489" s="12"/>
      <c r="AIQ2489" s="12"/>
      <c r="AIR2489" s="12"/>
      <c r="AIS2489" s="12"/>
      <c r="AIT2489" s="12"/>
      <c r="AIU2489" s="12"/>
      <c r="AIV2489" s="12"/>
      <c r="AIW2489" s="12"/>
      <c r="AIX2489" s="12"/>
      <c r="AIY2489" s="12"/>
      <c r="AIZ2489" s="12"/>
      <c r="AJA2489" s="12"/>
      <c r="AJB2489" s="12"/>
      <c r="AJC2489" s="12"/>
      <c r="AJD2489" s="12"/>
      <c r="AJE2489" s="12"/>
      <c r="AJF2489" s="12"/>
      <c r="AJG2489" s="12"/>
      <c r="AJH2489" s="12"/>
      <c r="AJI2489" s="12"/>
      <c r="AJJ2489" s="12"/>
      <c r="AJK2489" s="12"/>
      <c r="AJL2489" s="12"/>
      <c r="AJM2489" s="12"/>
      <c r="AJN2489" s="12"/>
      <c r="AJO2489" s="12"/>
      <c r="AJP2489" s="12"/>
      <c r="AJQ2489" s="12"/>
      <c r="AJR2489" s="12"/>
      <c r="AJS2489" s="12"/>
      <c r="AJT2489" s="12"/>
      <c r="AJU2489" s="12"/>
      <c r="AJV2489" s="12"/>
      <c r="AJW2489" s="12"/>
      <c r="AJX2489" s="12"/>
      <c r="AJY2489" s="12"/>
      <c r="AJZ2489" s="12"/>
      <c r="AKA2489" s="12"/>
      <c r="AKB2489" s="12"/>
      <c r="AKC2489" s="12"/>
      <c r="AKD2489" s="12"/>
      <c r="AKE2489" s="12"/>
      <c r="AKF2489" s="12"/>
      <c r="AKG2489" s="12"/>
      <c r="AKH2489" s="12"/>
      <c r="AKI2489" s="12"/>
      <c r="AKJ2489" s="12"/>
      <c r="AKK2489" s="12"/>
      <c r="AKL2489" s="12"/>
      <c r="AKM2489" s="12"/>
      <c r="AKN2489" s="12"/>
      <c r="AKO2489" s="12"/>
      <c r="AKP2489" s="12"/>
      <c r="AKQ2489" s="12"/>
      <c r="AKR2489" s="12"/>
      <c r="AKS2489" s="12"/>
      <c r="AKT2489" s="12"/>
      <c r="AKU2489" s="12"/>
      <c r="AKV2489" s="12"/>
      <c r="AKW2489" s="12"/>
      <c r="AKX2489" s="12"/>
      <c r="AKY2489" s="12"/>
      <c r="AKZ2489" s="12"/>
      <c r="ALA2489" s="12"/>
      <c r="ALB2489" s="12"/>
      <c r="ALC2489" s="12"/>
      <c r="ALD2489" s="12"/>
      <c r="ALE2489" s="12"/>
      <c r="ALF2489" s="12"/>
      <c r="ALG2489" s="12"/>
      <c r="ALH2489" s="12"/>
      <c r="ALI2489" s="12"/>
      <c r="ALJ2489" s="12"/>
      <c r="ALK2489" s="12"/>
      <c r="ALL2489" s="12"/>
      <c r="ALM2489" s="12"/>
      <c r="ALN2489" s="12"/>
      <c r="ALO2489" s="12"/>
      <c r="ALP2489" s="12"/>
      <c r="ALQ2489" s="12"/>
      <c r="ALR2489" s="12"/>
      <c r="ALS2489" s="12"/>
      <c r="ALT2489" s="12"/>
      <c r="ALU2489" s="12"/>
      <c r="ALV2489" s="12"/>
      <c r="ALW2489" s="12"/>
      <c r="ALX2489" s="12"/>
      <c r="ALY2489" s="12"/>
      <c r="ALZ2489" s="12"/>
      <c r="AMA2489" s="12"/>
      <c r="AMB2489" s="12"/>
      <c r="AMC2489" s="12"/>
      <c r="AMD2489" s="12"/>
      <c r="AME2489" s="12"/>
      <c r="AMF2489" s="12"/>
      <c r="AMG2489" s="12"/>
      <c r="AMH2489" s="12"/>
      <c r="AMI2489" s="12"/>
      <c r="AMJ2489" s="12"/>
    </row>
    <row r="2490" spans="1:1024" s="38" customFormat="1" ht="15.75" x14ac:dyDescent="0.25">
      <c r="A2490" s="1"/>
      <c r="B2490" s="2"/>
      <c r="C2490" s="2"/>
      <c r="D2490" s="6"/>
      <c r="E2490" s="6"/>
      <c r="F2490" s="1"/>
      <c r="G2490" s="2"/>
      <c r="H2490" s="12"/>
      <c r="I2490" s="12"/>
      <c r="J2490" s="12"/>
      <c r="K2490" s="12"/>
      <c r="L2490" s="12"/>
      <c r="M2490" s="12"/>
      <c r="N2490" s="12"/>
      <c r="O2490" s="12"/>
      <c r="P2490" s="12"/>
      <c r="Q2490" s="12"/>
      <c r="R2490" s="12"/>
      <c r="S2490" s="12"/>
      <c r="T2490" s="12"/>
      <c r="U2490" s="12"/>
      <c r="V2490" s="12"/>
      <c r="W2490" s="12"/>
      <c r="X2490" s="12"/>
      <c r="Y2490" s="12"/>
      <c r="Z2490" s="12"/>
      <c r="AA2490" s="12"/>
      <c r="AB2490" s="12"/>
      <c r="AC2490" s="12"/>
      <c r="AD2490" s="12"/>
      <c r="AE2490" s="12"/>
      <c r="AF2490" s="12"/>
      <c r="AG2490" s="12"/>
      <c r="AH2490" s="12"/>
      <c r="AI2490" s="12"/>
      <c r="AJ2490" s="12"/>
      <c r="AK2490" s="12"/>
      <c r="AL2490" s="12"/>
      <c r="AM2490" s="12"/>
      <c r="AN2490" s="12"/>
      <c r="AO2490" s="12"/>
      <c r="AP2490" s="12"/>
      <c r="AQ2490" s="12"/>
      <c r="AR2490" s="12"/>
      <c r="AS2490" s="12"/>
      <c r="AT2490" s="12"/>
      <c r="AU2490" s="12"/>
      <c r="AV2490" s="12"/>
      <c r="AW2490" s="12"/>
      <c r="AX2490" s="12"/>
      <c r="AY2490" s="12"/>
      <c r="AZ2490" s="12"/>
      <c r="BA2490" s="12"/>
      <c r="BB2490" s="12"/>
      <c r="BC2490" s="12"/>
      <c r="BD2490" s="12"/>
      <c r="BE2490" s="12"/>
      <c r="BF2490" s="12"/>
      <c r="BG2490" s="12"/>
      <c r="BH2490" s="12"/>
      <c r="BI2490" s="12"/>
      <c r="BJ2490" s="12"/>
      <c r="BK2490" s="12"/>
      <c r="BL2490" s="12"/>
      <c r="BM2490" s="12"/>
      <c r="BN2490" s="12"/>
      <c r="BO2490" s="12"/>
      <c r="BP2490" s="12"/>
      <c r="BQ2490" s="12"/>
      <c r="BR2490" s="12"/>
      <c r="BS2490" s="12"/>
      <c r="BT2490" s="12"/>
      <c r="BU2490" s="12"/>
      <c r="BV2490" s="12"/>
      <c r="BW2490" s="12"/>
      <c r="BX2490" s="12"/>
      <c r="BY2490" s="12"/>
      <c r="BZ2490" s="12"/>
      <c r="CA2490" s="12"/>
      <c r="CB2490" s="12"/>
      <c r="CC2490" s="12"/>
      <c r="CD2490" s="12"/>
      <c r="CE2490" s="12"/>
      <c r="CF2490" s="12"/>
      <c r="CG2490" s="12"/>
      <c r="CH2490" s="12"/>
      <c r="CI2490" s="12"/>
      <c r="CJ2490" s="12"/>
      <c r="CK2490" s="12"/>
      <c r="CL2490" s="12"/>
      <c r="CM2490" s="12"/>
      <c r="CN2490" s="12"/>
      <c r="CO2490" s="12"/>
      <c r="CP2490" s="12"/>
      <c r="CQ2490" s="12"/>
      <c r="CR2490" s="12"/>
      <c r="CS2490" s="12"/>
      <c r="CT2490" s="12"/>
      <c r="CU2490" s="12"/>
      <c r="CV2490" s="12"/>
      <c r="CW2490" s="12"/>
      <c r="CX2490" s="12"/>
      <c r="CY2490" s="12"/>
      <c r="CZ2490" s="12"/>
      <c r="DA2490" s="12"/>
      <c r="DB2490" s="12"/>
      <c r="DC2490" s="12"/>
      <c r="DD2490" s="12"/>
      <c r="DE2490" s="12"/>
      <c r="DF2490" s="12"/>
      <c r="DG2490" s="12"/>
      <c r="DH2490" s="12"/>
      <c r="DI2490" s="12"/>
      <c r="DJ2490" s="12"/>
      <c r="DK2490" s="12"/>
      <c r="DL2490" s="12"/>
      <c r="DM2490" s="12"/>
      <c r="DN2490" s="12"/>
      <c r="DO2490" s="12"/>
      <c r="DP2490" s="12"/>
      <c r="DQ2490" s="12"/>
      <c r="DR2490" s="12"/>
      <c r="DS2490" s="12"/>
      <c r="DT2490" s="12"/>
      <c r="DU2490" s="12"/>
      <c r="DV2490" s="12"/>
      <c r="DW2490" s="12"/>
      <c r="DX2490" s="12"/>
      <c r="DY2490" s="12"/>
      <c r="DZ2490" s="12"/>
      <c r="EA2490" s="12"/>
      <c r="EB2490" s="12"/>
      <c r="EC2490" s="12"/>
      <c r="ED2490" s="12"/>
      <c r="EE2490" s="12"/>
      <c r="EF2490" s="12"/>
      <c r="EG2490" s="12"/>
      <c r="EH2490" s="12"/>
      <c r="EI2490" s="12"/>
      <c r="EJ2490" s="12"/>
      <c r="EK2490" s="12"/>
      <c r="EL2490" s="12"/>
      <c r="EM2490" s="12"/>
      <c r="EN2490" s="12"/>
      <c r="EO2490" s="12"/>
      <c r="EP2490" s="12"/>
      <c r="EQ2490" s="12"/>
      <c r="ER2490" s="12"/>
      <c r="ES2490" s="12"/>
      <c r="ET2490" s="12"/>
      <c r="EU2490" s="12"/>
      <c r="EV2490" s="12"/>
      <c r="EW2490" s="12"/>
      <c r="EX2490" s="12"/>
      <c r="EY2490" s="12"/>
      <c r="EZ2490" s="12"/>
      <c r="FA2490" s="12"/>
      <c r="FB2490" s="12"/>
      <c r="FC2490" s="12"/>
      <c r="FD2490" s="12"/>
      <c r="FE2490" s="12"/>
      <c r="FF2490" s="12"/>
      <c r="FG2490" s="12"/>
      <c r="FH2490" s="12"/>
      <c r="FI2490" s="12"/>
      <c r="FJ2490" s="12"/>
      <c r="FK2490" s="12"/>
      <c r="FL2490" s="12"/>
      <c r="FM2490" s="12"/>
      <c r="FN2490" s="12"/>
      <c r="FO2490" s="12"/>
      <c r="FP2490" s="12"/>
      <c r="FQ2490" s="12"/>
      <c r="FR2490" s="12"/>
      <c r="FS2490" s="12"/>
      <c r="FT2490" s="12"/>
      <c r="FU2490" s="12"/>
      <c r="FV2490" s="12"/>
      <c r="FW2490" s="12"/>
      <c r="FX2490" s="12"/>
      <c r="FY2490" s="12"/>
      <c r="FZ2490" s="12"/>
      <c r="GA2490" s="12"/>
      <c r="GB2490" s="12"/>
      <c r="GC2490" s="12"/>
      <c r="GD2490" s="12"/>
      <c r="GE2490" s="12"/>
      <c r="GF2490" s="12"/>
      <c r="GG2490" s="12"/>
      <c r="GH2490" s="12"/>
      <c r="GI2490" s="12"/>
      <c r="GJ2490" s="12"/>
      <c r="GK2490" s="12"/>
      <c r="GL2490" s="12"/>
      <c r="GM2490" s="12"/>
      <c r="GN2490" s="12"/>
      <c r="GO2490" s="12"/>
      <c r="GP2490" s="12"/>
      <c r="GQ2490" s="12"/>
      <c r="GR2490" s="12"/>
      <c r="GS2490" s="12"/>
      <c r="GT2490" s="12"/>
      <c r="GU2490" s="12"/>
      <c r="GV2490" s="12"/>
      <c r="GW2490" s="12"/>
      <c r="GX2490" s="12"/>
      <c r="GY2490" s="12"/>
      <c r="GZ2490" s="12"/>
      <c r="HA2490" s="12"/>
      <c r="HB2490" s="12"/>
      <c r="HC2490" s="12"/>
      <c r="HD2490" s="12"/>
      <c r="HE2490" s="12"/>
      <c r="HF2490" s="12"/>
      <c r="HG2490" s="12"/>
      <c r="HH2490" s="12"/>
      <c r="HI2490" s="12"/>
      <c r="HJ2490" s="12"/>
      <c r="HK2490" s="12"/>
      <c r="HL2490" s="12"/>
      <c r="HM2490" s="12"/>
      <c r="HN2490" s="12"/>
      <c r="HO2490" s="12"/>
      <c r="HP2490" s="12"/>
      <c r="HQ2490" s="12"/>
      <c r="HR2490" s="12"/>
      <c r="HS2490" s="12"/>
      <c r="HT2490" s="12"/>
      <c r="HU2490" s="12"/>
      <c r="HV2490" s="12"/>
      <c r="HW2490" s="12"/>
      <c r="HX2490" s="12"/>
      <c r="HY2490" s="12"/>
      <c r="HZ2490" s="12"/>
      <c r="IA2490" s="12"/>
      <c r="IB2490" s="12"/>
      <c r="IC2490" s="12"/>
      <c r="ID2490" s="12"/>
      <c r="IE2490" s="12"/>
      <c r="IF2490" s="12"/>
      <c r="IG2490" s="12"/>
      <c r="IH2490" s="12"/>
      <c r="II2490" s="12"/>
      <c r="IJ2490" s="12"/>
      <c r="IK2490" s="12"/>
      <c r="IL2490" s="12"/>
      <c r="IM2490" s="12"/>
      <c r="IN2490" s="12"/>
      <c r="IO2490" s="12"/>
      <c r="IP2490" s="12"/>
      <c r="IQ2490" s="12"/>
      <c r="IR2490" s="12"/>
      <c r="IS2490" s="12"/>
      <c r="IT2490" s="12"/>
      <c r="IU2490" s="12"/>
      <c r="IV2490" s="12"/>
      <c r="IW2490" s="12"/>
      <c r="IX2490" s="12"/>
      <c r="IY2490" s="12"/>
      <c r="IZ2490" s="12"/>
      <c r="JA2490" s="12"/>
      <c r="JB2490" s="12"/>
      <c r="JC2490" s="12"/>
      <c r="JD2490" s="12"/>
      <c r="JE2490" s="12"/>
      <c r="JF2490" s="12"/>
      <c r="JG2490" s="12"/>
      <c r="JH2490" s="12"/>
      <c r="JI2490" s="12"/>
      <c r="JJ2490" s="12"/>
      <c r="JK2490" s="12"/>
      <c r="JL2490" s="12"/>
      <c r="JM2490" s="12"/>
      <c r="JN2490" s="12"/>
      <c r="JO2490" s="12"/>
      <c r="JP2490" s="12"/>
      <c r="JQ2490" s="12"/>
      <c r="JR2490" s="12"/>
      <c r="JS2490" s="12"/>
      <c r="JT2490" s="12"/>
      <c r="JU2490" s="12"/>
      <c r="JV2490" s="12"/>
      <c r="JW2490" s="12"/>
      <c r="JX2490" s="12"/>
      <c r="JY2490" s="12"/>
      <c r="JZ2490" s="12"/>
      <c r="KA2490" s="12"/>
      <c r="KB2490" s="12"/>
      <c r="KC2490" s="12"/>
      <c r="KD2490" s="12"/>
      <c r="KE2490" s="12"/>
      <c r="KF2490" s="12"/>
      <c r="KG2490" s="12"/>
      <c r="KH2490" s="12"/>
      <c r="KI2490" s="12"/>
      <c r="KJ2490" s="12"/>
      <c r="KK2490" s="12"/>
      <c r="KL2490" s="12"/>
      <c r="KM2490" s="12"/>
      <c r="KN2490" s="12"/>
      <c r="KO2490" s="12"/>
      <c r="KP2490" s="12"/>
      <c r="KQ2490" s="12"/>
      <c r="KR2490" s="12"/>
      <c r="KS2490" s="12"/>
      <c r="KT2490" s="12"/>
      <c r="KU2490" s="12"/>
      <c r="KV2490" s="12"/>
      <c r="KW2490" s="12"/>
      <c r="KX2490" s="12"/>
      <c r="KY2490" s="12"/>
      <c r="KZ2490" s="12"/>
      <c r="LA2490" s="12"/>
      <c r="LB2490" s="12"/>
      <c r="LC2490" s="12"/>
      <c r="LD2490" s="12"/>
      <c r="LE2490" s="12"/>
      <c r="LF2490" s="12"/>
      <c r="LG2490" s="12"/>
      <c r="LH2490" s="12"/>
      <c r="LI2490" s="12"/>
      <c r="LJ2490" s="12"/>
      <c r="LK2490" s="12"/>
      <c r="LL2490" s="12"/>
      <c r="LM2490" s="12"/>
      <c r="LN2490" s="12"/>
      <c r="LO2490" s="12"/>
      <c r="LP2490" s="12"/>
      <c r="LQ2490" s="12"/>
      <c r="LR2490" s="12"/>
      <c r="LS2490" s="12"/>
      <c r="LT2490" s="12"/>
      <c r="LU2490" s="12"/>
      <c r="LV2490" s="12"/>
      <c r="LW2490" s="12"/>
      <c r="LX2490" s="12"/>
      <c r="LY2490" s="12"/>
      <c r="LZ2490" s="12"/>
      <c r="MA2490" s="12"/>
      <c r="MB2490" s="12"/>
      <c r="MC2490" s="12"/>
      <c r="MD2490" s="12"/>
      <c r="ME2490" s="12"/>
      <c r="MF2490" s="12"/>
      <c r="MG2490" s="12"/>
      <c r="MH2490" s="12"/>
      <c r="MI2490" s="12"/>
      <c r="MJ2490" s="12"/>
      <c r="MK2490" s="12"/>
      <c r="ML2490" s="12"/>
      <c r="MM2490" s="12"/>
      <c r="MN2490" s="12"/>
      <c r="MO2490" s="12"/>
      <c r="MP2490" s="12"/>
      <c r="MQ2490" s="12"/>
      <c r="MR2490" s="12"/>
      <c r="MS2490" s="12"/>
      <c r="MT2490" s="12"/>
      <c r="MU2490" s="12"/>
      <c r="MV2490" s="12"/>
      <c r="MW2490" s="12"/>
      <c r="MX2490" s="12"/>
      <c r="MY2490" s="12"/>
      <c r="MZ2490" s="12"/>
      <c r="NA2490" s="12"/>
      <c r="NB2490" s="12"/>
      <c r="NC2490" s="12"/>
      <c r="ND2490" s="12"/>
      <c r="NE2490" s="12"/>
      <c r="NF2490" s="12"/>
      <c r="NG2490" s="12"/>
      <c r="NH2490" s="12"/>
      <c r="NI2490" s="12"/>
      <c r="NJ2490" s="12"/>
      <c r="NK2490" s="12"/>
      <c r="NL2490" s="12"/>
      <c r="NM2490" s="12"/>
      <c r="NN2490" s="12"/>
      <c r="NO2490" s="12"/>
      <c r="NP2490" s="12"/>
      <c r="NQ2490" s="12"/>
      <c r="NR2490" s="12"/>
      <c r="NS2490" s="12"/>
      <c r="NT2490" s="12"/>
      <c r="NU2490" s="12"/>
      <c r="NV2490" s="12"/>
      <c r="NW2490" s="12"/>
      <c r="NX2490" s="12"/>
      <c r="NY2490" s="12"/>
      <c r="NZ2490" s="12"/>
      <c r="OA2490" s="12"/>
      <c r="OB2490" s="12"/>
      <c r="OC2490" s="12"/>
      <c r="OD2490" s="12"/>
      <c r="OE2490" s="12"/>
      <c r="OF2490" s="12"/>
      <c r="OG2490" s="12"/>
      <c r="OH2490" s="12"/>
      <c r="OI2490" s="12"/>
      <c r="OJ2490" s="12"/>
      <c r="OK2490" s="12"/>
      <c r="OL2490" s="12"/>
      <c r="OM2490" s="12"/>
      <c r="ON2490" s="12"/>
      <c r="OO2490" s="12"/>
      <c r="OP2490" s="12"/>
      <c r="OQ2490" s="12"/>
      <c r="OR2490" s="12"/>
      <c r="OS2490" s="12"/>
      <c r="OT2490" s="12"/>
      <c r="OU2490" s="12"/>
      <c r="OV2490" s="12"/>
      <c r="OW2490" s="12"/>
      <c r="OX2490" s="12"/>
      <c r="OY2490" s="12"/>
      <c r="OZ2490" s="12"/>
      <c r="PA2490" s="12"/>
      <c r="PB2490" s="12"/>
      <c r="PC2490" s="12"/>
      <c r="PD2490" s="12"/>
      <c r="PE2490" s="12"/>
      <c r="PF2490" s="12"/>
      <c r="PG2490" s="12"/>
      <c r="PH2490" s="12"/>
      <c r="PI2490" s="12"/>
      <c r="PJ2490" s="12"/>
      <c r="PK2490" s="12"/>
      <c r="PL2490" s="12"/>
      <c r="PM2490" s="12"/>
      <c r="PN2490" s="12"/>
      <c r="PO2490" s="12"/>
      <c r="PP2490" s="12"/>
      <c r="PQ2490" s="12"/>
      <c r="PR2490" s="12"/>
      <c r="PS2490" s="12"/>
      <c r="PT2490" s="12"/>
      <c r="PU2490" s="12"/>
      <c r="PV2490" s="12"/>
      <c r="PW2490" s="12"/>
      <c r="PX2490" s="12"/>
      <c r="PY2490" s="12"/>
      <c r="PZ2490" s="12"/>
      <c r="QA2490" s="12"/>
      <c r="QB2490" s="12"/>
      <c r="QC2490" s="12"/>
      <c r="QD2490" s="12"/>
      <c r="QE2490" s="12"/>
      <c r="QF2490" s="12"/>
      <c r="QG2490" s="12"/>
      <c r="QH2490" s="12"/>
      <c r="QI2490" s="12"/>
      <c r="QJ2490" s="12"/>
      <c r="QK2490" s="12"/>
      <c r="QL2490" s="12"/>
      <c r="QM2490" s="12"/>
      <c r="QN2490" s="12"/>
      <c r="QO2490" s="12"/>
      <c r="QP2490" s="12"/>
      <c r="QQ2490" s="12"/>
      <c r="QR2490" s="12"/>
      <c r="QS2490" s="12"/>
      <c r="QT2490" s="12"/>
      <c r="QU2490" s="12"/>
      <c r="QV2490" s="12"/>
      <c r="QW2490" s="12"/>
      <c r="QX2490" s="12"/>
      <c r="QY2490" s="12"/>
      <c r="QZ2490" s="12"/>
      <c r="RA2490" s="12"/>
      <c r="RB2490" s="12"/>
      <c r="RC2490" s="12"/>
      <c r="RD2490" s="12"/>
      <c r="RE2490" s="12"/>
      <c r="RF2490" s="12"/>
      <c r="RG2490" s="12"/>
      <c r="RH2490" s="12"/>
      <c r="RI2490" s="12"/>
      <c r="RJ2490" s="12"/>
      <c r="RK2490" s="12"/>
      <c r="RL2490" s="12"/>
      <c r="RM2490" s="12"/>
      <c r="RN2490" s="12"/>
      <c r="RO2490" s="12"/>
      <c r="RP2490" s="12"/>
      <c r="RQ2490" s="12"/>
      <c r="RR2490" s="12"/>
      <c r="RS2490" s="12"/>
      <c r="RT2490" s="12"/>
      <c r="RU2490" s="12"/>
      <c r="RV2490" s="12"/>
      <c r="RW2490" s="12"/>
      <c r="RX2490" s="12"/>
      <c r="RY2490" s="12"/>
      <c r="RZ2490" s="12"/>
      <c r="SA2490" s="12"/>
      <c r="SB2490" s="12"/>
      <c r="SC2490" s="12"/>
      <c r="SD2490" s="12"/>
      <c r="SE2490" s="12"/>
      <c r="SF2490" s="12"/>
      <c r="SG2490" s="12"/>
      <c r="SH2490" s="12"/>
      <c r="SI2490" s="12"/>
      <c r="SJ2490" s="12"/>
      <c r="SK2490" s="12"/>
      <c r="SL2490" s="12"/>
      <c r="SM2490" s="12"/>
      <c r="SN2490" s="12"/>
      <c r="SO2490" s="12"/>
      <c r="SP2490" s="12"/>
      <c r="SQ2490" s="12"/>
      <c r="SR2490" s="12"/>
      <c r="SS2490" s="12"/>
      <c r="ST2490" s="12"/>
      <c r="SU2490" s="12"/>
      <c r="SV2490" s="12"/>
      <c r="SW2490" s="12"/>
      <c r="SX2490" s="12"/>
      <c r="SY2490" s="12"/>
      <c r="SZ2490" s="12"/>
      <c r="TA2490" s="12"/>
      <c r="TB2490" s="12"/>
      <c r="TC2490" s="12"/>
      <c r="TD2490" s="12"/>
      <c r="TE2490" s="12"/>
      <c r="TF2490" s="12"/>
      <c r="TG2490" s="12"/>
      <c r="TH2490" s="12"/>
      <c r="TI2490" s="12"/>
      <c r="TJ2490" s="12"/>
      <c r="TK2490" s="12"/>
      <c r="TL2490" s="12"/>
      <c r="TM2490" s="12"/>
      <c r="TN2490" s="12"/>
      <c r="TO2490" s="12"/>
      <c r="TP2490" s="12"/>
      <c r="TQ2490" s="12"/>
      <c r="TR2490" s="12"/>
      <c r="TS2490" s="12"/>
      <c r="TT2490" s="12"/>
      <c r="TU2490" s="12"/>
      <c r="TV2490" s="12"/>
      <c r="TW2490" s="12"/>
      <c r="TX2490" s="12"/>
      <c r="TY2490" s="12"/>
      <c r="TZ2490" s="12"/>
      <c r="UA2490" s="12"/>
      <c r="UB2490" s="12"/>
      <c r="UC2490" s="12"/>
      <c r="UD2490" s="12"/>
      <c r="UE2490" s="12"/>
      <c r="UF2490" s="12"/>
      <c r="UG2490" s="12"/>
      <c r="UH2490" s="12"/>
      <c r="UI2490" s="12"/>
      <c r="UJ2490" s="12"/>
      <c r="UK2490" s="12"/>
      <c r="UL2490" s="12"/>
      <c r="UM2490" s="12"/>
      <c r="UN2490" s="12"/>
      <c r="UO2490" s="12"/>
      <c r="UP2490" s="12"/>
      <c r="UQ2490" s="12"/>
      <c r="UR2490" s="12"/>
      <c r="US2490" s="12"/>
      <c r="UT2490" s="12"/>
      <c r="UU2490" s="12"/>
      <c r="UV2490" s="12"/>
      <c r="UW2490" s="12"/>
      <c r="UX2490" s="12"/>
      <c r="UY2490" s="12"/>
      <c r="UZ2490" s="12"/>
      <c r="VA2490" s="12"/>
      <c r="VB2490" s="12"/>
      <c r="VC2490" s="12"/>
      <c r="VD2490" s="12"/>
      <c r="VE2490" s="12"/>
      <c r="VF2490" s="12"/>
      <c r="VG2490" s="12"/>
      <c r="VH2490" s="12"/>
      <c r="VI2490" s="12"/>
      <c r="VJ2490" s="12"/>
      <c r="VK2490" s="12"/>
      <c r="VL2490" s="12"/>
      <c r="VM2490" s="12"/>
      <c r="VN2490" s="12"/>
      <c r="VO2490" s="12"/>
      <c r="VP2490" s="12"/>
      <c r="VQ2490" s="12"/>
      <c r="VR2490" s="12"/>
      <c r="VS2490" s="12"/>
      <c r="VT2490" s="12"/>
      <c r="VU2490" s="12"/>
      <c r="VV2490" s="12"/>
      <c r="VW2490" s="12"/>
      <c r="VX2490" s="12"/>
      <c r="VY2490" s="12"/>
      <c r="VZ2490" s="12"/>
      <c r="WA2490" s="12"/>
      <c r="WB2490" s="12"/>
      <c r="WC2490" s="12"/>
      <c r="WD2490" s="12"/>
      <c r="WE2490" s="12"/>
      <c r="WF2490" s="12"/>
      <c r="WG2490" s="12"/>
      <c r="WH2490" s="12"/>
      <c r="WI2490" s="12"/>
      <c r="WJ2490" s="12"/>
      <c r="WK2490" s="12"/>
      <c r="WL2490" s="12"/>
      <c r="WM2490" s="12"/>
      <c r="WN2490" s="12"/>
      <c r="WO2490" s="12"/>
      <c r="WP2490" s="12"/>
      <c r="WQ2490" s="12"/>
      <c r="WR2490" s="12"/>
      <c r="WS2490" s="12"/>
      <c r="WT2490" s="12"/>
      <c r="WU2490" s="12"/>
      <c r="WV2490" s="12"/>
      <c r="WW2490" s="12"/>
      <c r="WX2490" s="12"/>
      <c r="WY2490" s="12"/>
      <c r="WZ2490" s="12"/>
      <c r="XA2490" s="12"/>
      <c r="XB2490" s="12"/>
      <c r="XC2490" s="12"/>
      <c r="XD2490" s="12"/>
      <c r="XE2490" s="12"/>
      <c r="XF2490" s="12"/>
      <c r="XG2490" s="12"/>
      <c r="XH2490" s="12"/>
      <c r="XI2490" s="12"/>
      <c r="XJ2490" s="12"/>
      <c r="XK2490" s="12"/>
      <c r="XL2490" s="12"/>
      <c r="XM2490" s="12"/>
      <c r="XN2490" s="12"/>
      <c r="XO2490" s="12"/>
      <c r="XP2490" s="12"/>
      <c r="XQ2490" s="12"/>
      <c r="XR2490" s="12"/>
      <c r="XS2490" s="12"/>
      <c r="XT2490" s="12"/>
      <c r="XU2490" s="12"/>
      <c r="XV2490" s="12"/>
      <c r="XW2490" s="12"/>
      <c r="XX2490" s="12"/>
      <c r="XY2490" s="12"/>
      <c r="XZ2490" s="12"/>
      <c r="YA2490" s="12"/>
      <c r="YB2490" s="12"/>
      <c r="YC2490" s="12"/>
      <c r="YD2490" s="12"/>
      <c r="YE2490" s="12"/>
      <c r="YF2490" s="12"/>
      <c r="YG2490" s="12"/>
      <c r="YH2490" s="12"/>
      <c r="YI2490" s="12"/>
      <c r="YJ2490" s="12"/>
      <c r="YK2490" s="12"/>
      <c r="YL2490" s="12"/>
      <c r="YM2490" s="12"/>
      <c r="YN2490" s="12"/>
      <c r="YO2490" s="12"/>
      <c r="YP2490" s="12"/>
      <c r="YQ2490" s="12"/>
      <c r="YR2490" s="12"/>
      <c r="YS2490" s="12"/>
      <c r="YT2490" s="12"/>
      <c r="YU2490" s="12"/>
      <c r="YV2490" s="12"/>
      <c r="YW2490" s="12"/>
      <c r="YX2490" s="12"/>
      <c r="YY2490" s="12"/>
      <c r="YZ2490" s="12"/>
      <c r="ZA2490" s="12"/>
      <c r="ZB2490" s="12"/>
      <c r="ZC2490" s="12"/>
      <c r="ZD2490" s="12"/>
      <c r="ZE2490" s="12"/>
      <c r="ZF2490" s="12"/>
      <c r="ZG2490" s="12"/>
      <c r="ZH2490" s="12"/>
      <c r="ZI2490" s="12"/>
      <c r="ZJ2490" s="12"/>
      <c r="ZK2490" s="12"/>
      <c r="ZL2490" s="12"/>
      <c r="ZM2490" s="12"/>
      <c r="ZN2490" s="12"/>
      <c r="ZO2490" s="12"/>
      <c r="ZP2490" s="12"/>
      <c r="ZQ2490" s="12"/>
      <c r="ZR2490" s="12"/>
      <c r="ZS2490" s="12"/>
      <c r="ZT2490" s="12"/>
      <c r="ZU2490" s="12"/>
      <c r="ZV2490" s="12"/>
      <c r="ZW2490" s="12"/>
      <c r="ZX2490" s="12"/>
      <c r="ZY2490" s="12"/>
      <c r="ZZ2490" s="12"/>
      <c r="AAA2490" s="12"/>
      <c r="AAB2490" s="12"/>
      <c r="AAC2490" s="12"/>
      <c r="AAD2490" s="12"/>
      <c r="AAE2490" s="12"/>
      <c r="AAF2490" s="12"/>
      <c r="AAG2490" s="12"/>
      <c r="AAH2490" s="12"/>
      <c r="AAI2490" s="12"/>
      <c r="AAJ2490" s="12"/>
      <c r="AAK2490" s="12"/>
      <c r="AAL2490" s="12"/>
      <c r="AAM2490" s="12"/>
      <c r="AAN2490" s="12"/>
      <c r="AAO2490" s="12"/>
      <c r="AAP2490" s="12"/>
      <c r="AAQ2490" s="12"/>
      <c r="AAR2490" s="12"/>
      <c r="AAS2490" s="12"/>
      <c r="AAT2490" s="12"/>
      <c r="AAU2490" s="12"/>
      <c r="AAV2490" s="12"/>
      <c r="AAW2490" s="12"/>
      <c r="AAX2490" s="12"/>
      <c r="AAY2490" s="12"/>
      <c r="AAZ2490" s="12"/>
      <c r="ABA2490" s="12"/>
      <c r="ABB2490" s="12"/>
      <c r="ABC2490" s="12"/>
      <c r="ABD2490" s="12"/>
      <c r="ABE2490" s="12"/>
      <c r="ABF2490" s="12"/>
      <c r="ABG2490" s="12"/>
      <c r="ABH2490" s="12"/>
      <c r="ABI2490" s="12"/>
      <c r="ABJ2490" s="12"/>
      <c r="ABK2490" s="12"/>
      <c r="ABL2490" s="12"/>
      <c r="ABM2490" s="12"/>
      <c r="ABN2490" s="12"/>
      <c r="ABO2490" s="12"/>
      <c r="ABP2490" s="12"/>
      <c r="ABQ2490" s="12"/>
      <c r="ABR2490" s="12"/>
      <c r="ABS2490" s="12"/>
      <c r="ABT2490" s="12"/>
      <c r="ABU2490" s="12"/>
      <c r="ABV2490" s="12"/>
      <c r="ABW2490" s="12"/>
      <c r="ABX2490" s="12"/>
      <c r="ABY2490" s="12"/>
      <c r="ABZ2490" s="12"/>
      <c r="ACA2490" s="12"/>
      <c r="ACB2490" s="12"/>
      <c r="ACC2490" s="12"/>
      <c r="ACD2490" s="12"/>
      <c r="ACE2490" s="12"/>
      <c r="ACF2490" s="12"/>
      <c r="ACG2490" s="12"/>
      <c r="ACH2490" s="12"/>
      <c r="ACI2490" s="12"/>
      <c r="ACJ2490" s="12"/>
      <c r="ACK2490" s="12"/>
      <c r="ACL2490" s="12"/>
      <c r="ACM2490" s="12"/>
      <c r="ACN2490" s="12"/>
      <c r="ACO2490" s="12"/>
      <c r="ACP2490" s="12"/>
      <c r="ACQ2490" s="12"/>
      <c r="ACR2490" s="12"/>
      <c r="ACS2490" s="12"/>
      <c r="ACT2490" s="12"/>
      <c r="ACU2490" s="12"/>
      <c r="ACV2490" s="12"/>
      <c r="ACW2490" s="12"/>
      <c r="ACX2490" s="12"/>
      <c r="ACY2490" s="12"/>
      <c r="ACZ2490" s="12"/>
      <c r="ADA2490" s="12"/>
      <c r="ADB2490" s="12"/>
      <c r="ADC2490" s="12"/>
      <c r="ADD2490" s="12"/>
      <c r="ADE2490" s="12"/>
      <c r="ADF2490" s="12"/>
      <c r="ADG2490" s="12"/>
      <c r="ADH2490" s="12"/>
      <c r="ADI2490" s="12"/>
      <c r="ADJ2490" s="12"/>
      <c r="ADK2490" s="12"/>
      <c r="ADL2490" s="12"/>
      <c r="ADM2490" s="12"/>
      <c r="ADN2490" s="12"/>
      <c r="ADO2490" s="12"/>
      <c r="ADP2490" s="12"/>
      <c r="ADQ2490" s="12"/>
      <c r="ADR2490" s="12"/>
      <c r="ADS2490" s="12"/>
      <c r="ADT2490" s="12"/>
      <c r="ADU2490" s="12"/>
      <c r="ADV2490" s="12"/>
      <c r="ADW2490" s="12"/>
      <c r="ADX2490" s="12"/>
      <c r="ADY2490" s="12"/>
      <c r="ADZ2490" s="12"/>
      <c r="AEA2490" s="12"/>
      <c r="AEB2490" s="12"/>
      <c r="AEC2490" s="12"/>
      <c r="AED2490" s="12"/>
      <c r="AEE2490" s="12"/>
      <c r="AEF2490" s="12"/>
      <c r="AEG2490" s="12"/>
      <c r="AEH2490" s="12"/>
      <c r="AEI2490" s="12"/>
      <c r="AEJ2490" s="12"/>
      <c r="AEK2490" s="12"/>
      <c r="AEL2490" s="12"/>
      <c r="AEM2490" s="12"/>
      <c r="AEN2490" s="12"/>
      <c r="AEO2490" s="12"/>
      <c r="AEP2490" s="12"/>
      <c r="AEQ2490" s="12"/>
      <c r="AER2490" s="12"/>
      <c r="AES2490" s="12"/>
      <c r="AET2490" s="12"/>
      <c r="AEU2490" s="12"/>
      <c r="AEV2490" s="12"/>
      <c r="AEW2490" s="12"/>
      <c r="AEX2490" s="12"/>
      <c r="AEY2490" s="12"/>
      <c r="AEZ2490" s="12"/>
      <c r="AFA2490" s="12"/>
      <c r="AFB2490" s="12"/>
      <c r="AFC2490" s="12"/>
      <c r="AFD2490" s="12"/>
      <c r="AFE2490" s="12"/>
      <c r="AFF2490" s="12"/>
      <c r="AFG2490" s="12"/>
      <c r="AFH2490" s="12"/>
      <c r="AFI2490" s="12"/>
      <c r="AFJ2490" s="12"/>
      <c r="AFK2490" s="12"/>
      <c r="AFL2490" s="12"/>
      <c r="AFM2490" s="12"/>
      <c r="AFN2490" s="12"/>
      <c r="AFO2490" s="12"/>
      <c r="AFP2490" s="12"/>
      <c r="AFQ2490" s="12"/>
      <c r="AFR2490" s="12"/>
      <c r="AFS2490" s="12"/>
      <c r="AFT2490" s="12"/>
      <c r="AFU2490" s="12"/>
      <c r="AFV2490" s="12"/>
      <c r="AFW2490" s="12"/>
      <c r="AFX2490" s="12"/>
      <c r="AFY2490" s="12"/>
      <c r="AFZ2490" s="12"/>
      <c r="AGA2490" s="12"/>
      <c r="AGB2490" s="12"/>
      <c r="AGC2490" s="12"/>
      <c r="AGD2490" s="12"/>
      <c r="AGE2490" s="12"/>
      <c r="AGF2490" s="12"/>
      <c r="AGG2490" s="12"/>
      <c r="AGH2490" s="12"/>
      <c r="AGI2490" s="12"/>
      <c r="AGJ2490" s="12"/>
      <c r="AGK2490" s="12"/>
      <c r="AGL2490" s="12"/>
      <c r="AGM2490" s="12"/>
      <c r="AGN2490" s="12"/>
      <c r="AGO2490" s="12"/>
      <c r="AGP2490" s="12"/>
      <c r="AGQ2490" s="12"/>
      <c r="AGR2490" s="12"/>
      <c r="AGS2490" s="12"/>
      <c r="AGT2490" s="12"/>
      <c r="AGU2490" s="12"/>
      <c r="AGV2490" s="12"/>
      <c r="AGW2490" s="12"/>
      <c r="AGX2490" s="12"/>
      <c r="AGY2490" s="12"/>
      <c r="AGZ2490" s="12"/>
      <c r="AHA2490" s="12"/>
      <c r="AHB2490" s="12"/>
      <c r="AHC2490" s="12"/>
      <c r="AHD2490" s="12"/>
      <c r="AHE2490" s="12"/>
      <c r="AHF2490" s="12"/>
      <c r="AHG2490" s="12"/>
      <c r="AHH2490" s="12"/>
      <c r="AHI2490" s="12"/>
      <c r="AHJ2490" s="12"/>
      <c r="AHK2490" s="12"/>
      <c r="AHL2490" s="12"/>
      <c r="AHM2490" s="12"/>
      <c r="AHN2490" s="12"/>
      <c r="AHO2490" s="12"/>
      <c r="AHP2490" s="12"/>
      <c r="AHQ2490" s="12"/>
      <c r="AHR2490" s="12"/>
      <c r="AHS2490" s="12"/>
      <c r="AHT2490" s="12"/>
      <c r="AHU2490" s="12"/>
      <c r="AHV2490" s="12"/>
      <c r="AHW2490" s="12"/>
      <c r="AHX2490" s="12"/>
      <c r="AHY2490" s="12"/>
      <c r="AHZ2490" s="12"/>
      <c r="AIA2490" s="12"/>
      <c r="AIB2490" s="12"/>
      <c r="AIC2490" s="12"/>
      <c r="AID2490" s="12"/>
      <c r="AIE2490" s="12"/>
      <c r="AIF2490" s="12"/>
      <c r="AIG2490" s="12"/>
      <c r="AIH2490" s="12"/>
      <c r="AII2490" s="12"/>
      <c r="AIJ2490" s="12"/>
      <c r="AIK2490" s="12"/>
      <c r="AIL2490" s="12"/>
      <c r="AIM2490" s="12"/>
      <c r="AIN2490" s="12"/>
      <c r="AIO2490" s="12"/>
      <c r="AIP2490" s="12"/>
      <c r="AIQ2490" s="12"/>
      <c r="AIR2490" s="12"/>
      <c r="AIS2490" s="12"/>
      <c r="AIT2490" s="12"/>
      <c r="AIU2490" s="12"/>
      <c r="AIV2490" s="12"/>
      <c r="AIW2490" s="12"/>
      <c r="AIX2490" s="12"/>
      <c r="AIY2490" s="12"/>
      <c r="AIZ2490" s="12"/>
      <c r="AJA2490" s="12"/>
      <c r="AJB2490" s="12"/>
      <c r="AJC2490" s="12"/>
      <c r="AJD2490" s="12"/>
      <c r="AJE2490" s="12"/>
      <c r="AJF2490" s="12"/>
      <c r="AJG2490" s="12"/>
      <c r="AJH2490" s="12"/>
      <c r="AJI2490" s="12"/>
      <c r="AJJ2490" s="12"/>
      <c r="AJK2490" s="12"/>
      <c r="AJL2490" s="12"/>
      <c r="AJM2490" s="12"/>
      <c r="AJN2490" s="12"/>
      <c r="AJO2490" s="12"/>
      <c r="AJP2490" s="12"/>
      <c r="AJQ2490" s="12"/>
      <c r="AJR2490" s="12"/>
      <c r="AJS2490" s="12"/>
      <c r="AJT2490" s="12"/>
      <c r="AJU2490" s="12"/>
      <c r="AJV2490" s="12"/>
      <c r="AJW2490" s="12"/>
      <c r="AJX2490" s="12"/>
      <c r="AJY2490" s="12"/>
      <c r="AJZ2490" s="12"/>
      <c r="AKA2490" s="12"/>
      <c r="AKB2490" s="12"/>
      <c r="AKC2490" s="12"/>
      <c r="AKD2490" s="12"/>
      <c r="AKE2490" s="12"/>
      <c r="AKF2490" s="12"/>
      <c r="AKG2490" s="12"/>
      <c r="AKH2490" s="12"/>
      <c r="AKI2490" s="12"/>
      <c r="AKJ2490" s="12"/>
      <c r="AKK2490" s="12"/>
      <c r="AKL2490" s="12"/>
      <c r="AKM2490" s="12"/>
      <c r="AKN2490" s="12"/>
      <c r="AKO2490" s="12"/>
      <c r="AKP2490" s="12"/>
      <c r="AKQ2490" s="12"/>
      <c r="AKR2490" s="12"/>
      <c r="AKS2490" s="12"/>
      <c r="AKT2490" s="12"/>
      <c r="AKU2490" s="12"/>
      <c r="AKV2490" s="12"/>
      <c r="AKW2490" s="12"/>
      <c r="AKX2490" s="12"/>
      <c r="AKY2490" s="12"/>
      <c r="AKZ2490" s="12"/>
      <c r="ALA2490" s="12"/>
      <c r="ALB2490" s="12"/>
      <c r="ALC2490" s="12"/>
      <c r="ALD2490" s="12"/>
      <c r="ALE2490" s="12"/>
      <c r="ALF2490" s="12"/>
      <c r="ALG2490" s="12"/>
      <c r="ALH2490" s="12"/>
      <c r="ALI2490" s="12"/>
      <c r="ALJ2490" s="12"/>
      <c r="ALK2490" s="12"/>
      <c r="ALL2490" s="12"/>
      <c r="ALM2490" s="12"/>
      <c r="ALN2490" s="12"/>
      <c r="ALO2490" s="12"/>
      <c r="ALP2490" s="12"/>
      <c r="ALQ2490" s="12"/>
      <c r="ALR2490" s="12"/>
      <c r="ALS2490" s="12"/>
      <c r="ALT2490" s="12"/>
      <c r="ALU2490" s="12"/>
      <c r="ALV2490" s="12"/>
      <c r="ALW2490" s="12"/>
      <c r="ALX2490" s="12"/>
      <c r="ALY2490" s="12"/>
      <c r="ALZ2490" s="12"/>
      <c r="AMA2490" s="12"/>
      <c r="AMB2490" s="12"/>
      <c r="AMC2490" s="12"/>
      <c r="AMD2490" s="12"/>
      <c r="AME2490" s="12"/>
      <c r="AMF2490" s="12"/>
      <c r="AMG2490" s="12"/>
      <c r="AMH2490" s="12"/>
      <c r="AMI2490" s="12"/>
      <c r="AMJ2490" s="12"/>
    </row>
    <row r="2491" spans="1:1024" s="38" customFormat="1" ht="15.75" x14ac:dyDescent="0.25">
      <c r="A2491" s="1"/>
      <c r="B2491" s="2"/>
      <c r="C2491" s="2"/>
      <c r="D2491" s="2"/>
      <c r="E2491" s="2"/>
      <c r="F2491" s="1"/>
      <c r="G2491" s="2"/>
      <c r="H2491" s="12"/>
      <c r="I2491" s="12"/>
      <c r="J2491" s="12"/>
      <c r="K2491" s="12"/>
      <c r="L2491" s="12"/>
      <c r="M2491" s="12"/>
      <c r="N2491" s="12"/>
      <c r="O2491" s="12"/>
      <c r="P2491" s="12"/>
      <c r="Q2491" s="12"/>
      <c r="R2491" s="12"/>
      <c r="S2491" s="12"/>
      <c r="T2491" s="12"/>
      <c r="U2491" s="12"/>
      <c r="V2491" s="12"/>
      <c r="W2491" s="12"/>
      <c r="X2491" s="12"/>
      <c r="Y2491" s="12"/>
      <c r="Z2491" s="12"/>
      <c r="AA2491" s="12"/>
      <c r="AB2491" s="12"/>
      <c r="AC2491" s="12"/>
      <c r="AD2491" s="12"/>
      <c r="AE2491" s="12"/>
      <c r="AF2491" s="12"/>
      <c r="AG2491" s="12"/>
      <c r="AH2491" s="12"/>
      <c r="AI2491" s="12"/>
      <c r="AJ2491" s="12"/>
      <c r="AK2491" s="12"/>
      <c r="AL2491" s="12"/>
      <c r="AM2491" s="12"/>
      <c r="AN2491" s="12"/>
      <c r="AO2491" s="12"/>
      <c r="AP2491" s="12"/>
      <c r="AQ2491" s="12"/>
      <c r="AR2491" s="12"/>
      <c r="AS2491" s="12"/>
      <c r="AT2491" s="12"/>
      <c r="AU2491" s="12"/>
      <c r="AV2491" s="12"/>
      <c r="AW2491" s="12"/>
      <c r="AX2491" s="12"/>
      <c r="AY2491" s="12"/>
      <c r="AZ2491" s="12"/>
      <c r="BA2491" s="12"/>
      <c r="BB2491" s="12"/>
      <c r="BC2491" s="12"/>
      <c r="BD2491" s="12"/>
      <c r="BE2491" s="12"/>
      <c r="BF2491" s="12"/>
      <c r="BG2491" s="12"/>
      <c r="BH2491" s="12"/>
      <c r="BI2491" s="12"/>
      <c r="BJ2491" s="12"/>
      <c r="BK2491" s="12"/>
      <c r="BL2491" s="12"/>
      <c r="BM2491" s="12"/>
      <c r="BN2491" s="12"/>
      <c r="BO2491" s="12"/>
      <c r="BP2491" s="12"/>
      <c r="BQ2491" s="12"/>
      <c r="BR2491" s="12"/>
      <c r="BS2491" s="12"/>
      <c r="BT2491" s="12"/>
      <c r="BU2491" s="12"/>
      <c r="BV2491" s="12"/>
      <c r="BW2491" s="12"/>
      <c r="BX2491" s="12"/>
      <c r="BY2491" s="12"/>
      <c r="BZ2491" s="12"/>
      <c r="CA2491" s="12"/>
      <c r="CB2491" s="12"/>
      <c r="CC2491" s="12"/>
      <c r="CD2491" s="12"/>
      <c r="CE2491" s="12"/>
      <c r="CF2491" s="12"/>
      <c r="CG2491" s="12"/>
      <c r="CH2491" s="12"/>
      <c r="CI2491" s="12"/>
      <c r="CJ2491" s="12"/>
      <c r="CK2491" s="12"/>
      <c r="CL2491" s="12"/>
      <c r="CM2491" s="12"/>
      <c r="CN2491" s="12"/>
      <c r="CO2491" s="12"/>
      <c r="CP2491" s="12"/>
      <c r="CQ2491" s="12"/>
      <c r="CR2491" s="12"/>
      <c r="CS2491" s="12"/>
      <c r="CT2491" s="12"/>
      <c r="CU2491" s="12"/>
      <c r="CV2491" s="12"/>
      <c r="CW2491" s="12"/>
      <c r="CX2491" s="12"/>
      <c r="CY2491" s="12"/>
      <c r="CZ2491" s="12"/>
      <c r="DA2491" s="12"/>
      <c r="DB2491" s="12"/>
      <c r="DC2491" s="12"/>
      <c r="DD2491" s="12"/>
      <c r="DE2491" s="12"/>
      <c r="DF2491" s="12"/>
      <c r="DG2491" s="12"/>
      <c r="DH2491" s="12"/>
      <c r="DI2491" s="12"/>
      <c r="DJ2491" s="12"/>
      <c r="DK2491" s="12"/>
      <c r="DL2491" s="12"/>
      <c r="DM2491" s="12"/>
      <c r="DN2491" s="12"/>
      <c r="DO2491" s="12"/>
      <c r="DP2491" s="12"/>
      <c r="DQ2491" s="12"/>
      <c r="DR2491" s="12"/>
      <c r="DS2491" s="12"/>
      <c r="DT2491" s="12"/>
      <c r="DU2491" s="12"/>
      <c r="DV2491" s="12"/>
      <c r="DW2491" s="12"/>
      <c r="DX2491" s="12"/>
      <c r="DY2491" s="12"/>
      <c r="DZ2491" s="12"/>
      <c r="EA2491" s="12"/>
      <c r="EB2491" s="12"/>
      <c r="EC2491" s="12"/>
      <c r="ED2491" s="12"/>
      <c r="EE2491" s="12"/>
      <c r="EF2491" s="12"/>
      <c r="EG2491" s="12"/>
      <c r="EH2491" s="12"/>
      <c r="EI2491" s="12"/>
      <c r="EJ2491" s="12"/>
      <c r="EK2491" s="12"/>
      <c r="EL2491" s="12"/>
      <c r="EM2491" s="12"/>
      <c r="EN2491" s="12"/>
      <c r="EO2491" s="12"/>
      <c r="EP2491" s="12"/>
      <c r="EQ2491" s="12"/>
      <c r="ER2491" s="12"/>
      <c r="ES2491" s="12"/>
      <c r="ET2491" s="12"/>
      <c r="EU2491" s="12"/>
      <c r="EV2491" s="12"/>
      <c r="EW2491" s="12"/>
      <c r="EX2491" s="12"/>
      <c r="EY2491" s="12"/>
      <c r="EZ2491" s="12"/>
      <c r="FA2491" s="12"/>
      <c r="FB2491" s="12"/>
      <c r="FC2491" s="12"/>
      <c r="FD2491" s="12"/>
      <c r="FE2491" s="12"/>
      <c r="FF2491" s="12"/>
      <c r="FG2491" s="12"/>
      <c r="FH2491" s="12"/>
      <c r="FI2491" s="12"/>
      <c r="FJ2491" s="12"/>
      <c r="FK2491" s="12"/>
      <c r="FL2491" s="12"/>
      <c r="FM2491" s="12"/>
      <c r="FN2491" s="12"/>
      <c r="FO2491" s="12"/>
      <c r="FP2491" s="12"/>
      <c r="FQ2491" s="12"/>
      <c r="FR2491" s="12"/>
      <c r="FS2491" s="12"/>
      <c r="FT2491" s="12"/>
      <c r="FU2491" s="12"/>
      <c r="FV2491" s="12"/>
      <c r="FW2491" s="12"/>
      <c r="FX2491" s="12"/>
      <c r="FY2491" s="12"/>
      <c r="FZ2491" s="12"/>
      <c r="GA2491" s="12"/>
      <c r="GB2491" s="12"/>
      <c r="GC2491" s="12"/>
      <c r="GD2491" s="12"/>
      <c r="GE2491" s="12"/>
      <c r="GF2491" s="12"/>
      <c r="GG2491" s="12"/>
      <c r="GH2491" s="12"/>
      <c r="GI2491" s="12"/>
      <c r="GJ2491" s="12"/>
      <c r="GK2491" s="12"/>
      <c r="GL2491" s="12"/>
      <c r="GM2491" s="12"/>
      <c r="GN2491" s="12"/>
      <c r="GO2491" s="12"/>
      <c r="GP2491" s="12"/>
      <c r="GQ2491" s="12"/>
      <c r="GR2491" s="12"/>
      <c r="GS2491" s="12"/>
      <c r="GT2491" s="12"/>
      <c r="GU2491" s="12"/>
      <c r="GV2491" s="12"/>
      <c r="GW2491" s="12"/>
      <c r="GX2491" s="12"/>
      <c r="GY2491" s="12"/>
      <c r="GZ2491" s="12"/>
      <c r="HA2491" s="12"/>
      <c r="HB2491" s="12"/>
      <c r="HC2491" s="12"/>
      <c r="HD2491" s="12"/>
      <c r="HE2491" s="12"/>
      <c r="HF2491" s="12"/>
      <c r="HG2491" s="12"/>
      <c r="HH2491" s="12"/>
      <c r="HI2491" s="12"/>
      <c r="HJ2491" s="12"/>
      <c r="HK2491" s="12"/>
      <c r="HL2491" s="12"/>
      <c r="HM2491" s="12"/>
      <c r="HN2491" s="12"/>
      <c r="HO2491" s="12"/>
      <c r="HP2491" s="12"/>
      <c r="HQ2491" s="12"/>
      <c r="HR2491" s="12"/>
      <c r="HS2491" s="12"/>
      <c r="HT2491" s="12"/>
      <c r="HU2491" s="12"/>
      <c r="HV2491" s="12"/>
      <c r="HW2491" s="12"/>
      <c r="HX2491" s="12"/>
      <c r="HY2491" s="12"/>
      <c r="HZ2491" s="12"/>
      <c r="IA2491" s="12"/>
      <c r="IB2491" s="12"/>
      <c r="IC2491" s="12"/>
      <c r="ID2491" s="12"/>
      <c r="IE2491" s="12"/>
      <c r="IF2491" s="12"/>
      <c r="IG2491" s="12"/>
      <c r="IH2491" s="12"/>
      <c r="II2491" s="12"/>
      <c r="IJ2491" s="12"/>
      <c r="IK2491" s="12"/>
      <c r="IL2491" s="12"/>
      <c r="IM2491" s="12"/>
      <c r="IN2491" s="12"/>
      <c r="IO2491" s="12"/>
      <c r="IP2491" s="12"/>
      <c r="IQ2491" s="12"/>
      <c r="IR2491" s="12"/>
      <c r="IS2491" s="12"/>
      <c r="IT2491" s="12"/>
      <c r="IU2491" s="12"/>
      <c r="IV2491" s="12"/>
      <c r="IW2491" s="12"/>
      <c r="IX2491" s="12"/>
      <c r="IY2491" s="12"/>
      <c r="IZ2491" s="12"/>
      <c r="JA2491" s="12"/>
      <c r="JB2491" s="12"/>
      <c r="JC2491" s="12"/>
      <c r="JD2491" s="12"/>
      <c r="JE2491" s="12"/>
      <c r="JF2491" s="12"/>
      <c r="JG2491" s="12"/>
      <c r="JH2491" s="12"/>
      <c r="JI2491" s="12"/>
      <c r="JJ2491" s="12"/>
      <c r="JK2491" s="12"/>
      <c r="JL2491" s="12"/>
      <c r="JM2491" s="12"/>
      <c r="JN2491" s="12"/>
      <c r="JO2491" s="12"/>
      <c r="JP2491" s="12"/>
      <c r="JQ2491" s="12"/>
      <c r="JR2491" s="12"/>
      <c r="JS2491" s="12"/>
      <c r="JT2491" s="12"/>
      <c r="JU2491" s="12"/>
      <c r="JV2491" s="12"/>
      <c r="JW2491" s="12"/>
      <c r="JX2491" s="12"/>
      <c r="JY2491" s="12"/>
      <c r="JZ2491" s="12"/>
      <c r="KA2491" s="12"/>
      <c r="KB2491" s="12"/>
      <c r="KC2491" s="12"/>
      <c r="KD2491" s="12"/>
      <c r="KE2491" s="12"/>
      <c r="KF2491" s="12"/>
      <c r="KG2491" s="12"/>
      <c r="KH2491" s="12"/>
      <c r="KI2491" s="12"/>
      <c r="KJ2491" s="12"/>
      <c r="KK2491" s="12"/>
      <c r="KL2491" s="12"/>
      <c r="KM2491" s="12"/>
      <c r="KN2491" s="12"/>
      <c r="KO2491" s="12"/>
      <c r="KP2491" s="12"/>
      <c r="KQ2491" s="12"/>
      <c r="KR2491" s="12"/>
      <c r="KS2491" s="12"/>
      <c r="KT2491" s="12"/>
      <c r="KU2491" s="12"/>
      <c r="KV2491" s="12"/>
      <c r="KW2491" s="12"/>
      <c r="KX2491" s="12"/>
      <c r="KY2491" s="12"/>
      <c r="KZ2491" s="12"/>
      <c r="LA2491" s="12"/>
      <c r="LB2491" s="12"/>
      <c r="LC2491" s="12"/>
      <c r="LD2491" s="12"/>
      <c r="LE2491" s="12"/>
      <c r="LF2491" s="12"/>
      <c r="LG2491" s="12"/>
      <c r="LH2491" s="12"/>
      <c r="LI2491" s="12"/>
      <c r="LJ2491" s="12"/>
      <c r="LK2491" s="12"/>
      <c r="LL2491" s="12"/>
      <c r="LM2491" s="12"/>
      <c r="LN2491" s="12"/>
      <c r="LO2491" s="12"/>
      <c r="LP2491" s="12"/>
      <c r="LQ2491" s="12"/>
      <c r="LR2491" s="12"/>
      <c r="LS2491" s="12"/>
      <c r="LT2491" s="12"/>
      <c r="LU2491" s="12"/>
      <c r="LV2491" s="12"/>
      <c r="LW2491" s="12"/>
      <c r="LX2491" s="12"/>
      <c r="LY2491" s="12"/>
      <c r="LZ2491" s="12"/>
      <c r="MA2491" s="12"/>
      <c r="MB2491" s="12"/>
      <c r="MC2491" s="12"/>
      <c r="MD2491" s="12"/>
      <c r="ME2491" s="12"/>
      <c r="MF2491" s="12"/>
      <c r="MG2491" s="12"/>
      <c r="MH2491" s="12"/>
      <c r="MI2491" s="12"/>
      <c r="MJ2491" s="12"/>
      <c r="MK2491" s="12"/>
      <c r="ML2491" s="12"/>
      <c r="MM2491" s="12"/>
      <c r="MN2491" s="12"/>
      <c r="MO2491" s="12"/>
      <c r="MP2491" s="12"/>
      <c r="MQ2491" s="12"/>
      <c r="MR2491" s="12"/>
      <c r="MS2491" s="12"/>
      <c r="MT2491" s="12"/>
      <c r="MU2491" s="12"/>
      <c r="MV2491" s="12"/>
      <c r="MW2491" s="12"/>
      <c r="MX2491" s="12"/>
      <c r="MY2491" s="12"/>
      <c r="MZ2491" s="12"/>
      <c r="NA2491" s="12"/>
      <c r="NB2491" s="12"/>
      <c r="NC2491" s="12"/>
      <c r="ND2491" s="12"/>
      <c r="NE2491" s="12"/>
      <c r="NF2491" s="12"/>
      <c r="NG2491" s="12"/>
      <c r="NH2491" s="12"/>
      <c r="NI2491" s="12"/>
      <c r="NJ2491" s="12"/>
      <c r="NK2491" s="12"/>
      <c r="NL2491" s="12"/>
      <c r="NM2491" s="12"/>
      <c r="NN2491" s="12"/>
      <c r="NO2491" s="12"/>
      <c r="NP2491" s="12"/>
      <c r="NQ2491" s="12"/>
      <c r="NR2491" s="12"/>
      <c r="NS2491" s="12"/>
      <c r="NT2491" s="12"/>
      <c r="NU2491" s="12"/>
      <c r="NV2491" s="12"/>
      <c r="NW2491" s="12"/>
      <c r="NX2491" s="12"/>
      <c r="NY2491" s="12"/>
      <c r="NZ2491" s="12"/>
      <c r="OA2491" s="12"/>
      <c r="OB2491" s="12"/>
      <c r="OC2491" s="12"/>
      <c r="OD2491" s="12"/>
      <c r="OE2491" s="12"/>
      <c r="OF2491" s="12"/>
      <c r="OG2491" s="12"/>
      <c r="OH2491" s="12"/>
      <c r="OI2491" s="12"/>
      <c r="OJ2491" s="12"/>
      <c r="OK2491" s="12"/>
      <c r="OL2491" s="12"/>
      <c r="OM2491" s="12"/>
      <c r="ON2491" s="12"/>
      <c r="OO2491" s="12"/>
      <c r="OP2491" s="12"/>
      <c r="OQ2491" s="12"/>
      <c r="OR2491" s="12"/>
      <c r="OS2491" s="12"/>
      <c r="OT2491" s="12"/>
      <c r="OU2491" s="12"/>
      <c r="OV2491" s="12"/>
      <c r="OW2491" s="12"/>
      <c r="OX2491" s="12"/>
      <c r="OY2491" s="12"/>
      <c r="OZ2491" s="12"/>
      <c r="PA2491" s="12"/>
      <c r="PB2491" s="12"/>
      <c r="PC2491" s="12"/>
      <c r="PD2491" s="12"/>
      <c r="PE2491" s="12"/>
      <c r="PF2491" s="12"/>
      <c r="PG2491" s="12"/>
      <c r="PH2491" s="12"/>
      <c r="PI2491" s="12"/>
      <c r="PJ2491" s="12"/>
      <c r="PK2491" s="12"/>
      <c r="PL2491" s="12"/>
      <c r="PM2491" s="12"/>
      <c r="PN2491" s="12"/>
      <c r="PO2491" s="12"/>
      <c r="PP2491" s="12"/>
      <c r="PQ2491" s="12"/>
      <c r="PR2491" s="12"/>
      <c r="PS2491" s="12"/>
      <c r="PT2491" s="12"/>
      <c r="PU2491" s="12"/>
      <c r="PV2491" s="12"/>
      <c r="PW2491" s="12"/>
      <c r="PX2491" s="12"/>
      <c r="PY2491" s="12"/>
      <c r="PZ2491" s="12"/>
      <c r="QA2491" s="12"/>
      <c r="QB2491" s="12"/>
      <c r="QC2491" s="12"/>
      <c r="QD2491" s="12"/>
      <c r="QE2491" s="12"/>
      <c r="QF2491" s="12"/>
      <c r="QG2491" s="12"/>
      <c r="QH2491" s="12"/>
      <c r="QI2491" s="12"/>
      <c r="QJ2491" s="12"/>
      <c r="QK2491" s="12"/>
      <c r="QL2491" s="12"/>
      <c r="QM2491" s="12"/>
      <c r="QN2491" s="12"/>
      <c r="QO2491" s="12"/>
      <c r="QP2491" s="12"/>
      <c r="QQ2491" s="12"/>
      <c r="QR2491" s="12"/>
      <c r="QS2491" s="12"/>
      <c r="QT2491" s="12"/>
      <c r="QU2491" s="12"/>
      <c r="QV2491" s="12"/>
      <c r="QW2491" s="12"/>
      <c r="QX2491" s="12"/>
      <c r="QY2491" s="12"/>
      <c r="QZ2491" s="12"/>
      <c r="RA2491" s="12"/>
      <c r="RB2491" s="12"/>
      <c r="RC2491" s="12"/>
      <c r="RD2491" s="12"/>
      <c r="RE2491" s="12"/>
      <c r="RF2491" s="12"/>
      <c r="RG2491" s="12"/>
      <c r="RH2491" s="12"/>
      <c r="RI2491" s="12"/>
      <c r="RJ2491" s="12"/>
      <c r="RK2491" s="12"/>
      <c r="RL2491" s="12"/>
      <c r="RM2491" s="12"/>
      <c r="RN2491" s="12"/>
      <c r="RO2491" s="12"/>
      <c r="RP2491" s="12"/>
      <c r="RQ2491" s="12"/>
      <c r="RR2491" s="12"/>
      <c r="RS2491" s="12"/>
      <c r="RT2491" s="12"/>
      <c r="RU2491" s="12"/>
      <c r="RV2491" s="12"/>
      <c r="RW2491" s="12"/>
      <c r="RX2491" s="12"/>
      <c r="RY2491" s="12"/>
      <c r="RZ2491" s="12"/>
      <c r="SA2491" s="12"/>
      <c r="SB2491" s="12"/>
      <c r="SC2491" s="12"/>
      <c r="SD2491" s="12"/>
      <c r="SE2491" s="12"/>
      <c r="SF2491" s="12"/>
      <c r="SG2491" s="12"/>
      <c r="SH2491" s="12"/>
      <c r="SI2491" s="12"/>
      <c r="SJ2491" s="12"/>
      <c r="SK2491" s="12"/>
      <c r="SL2491" s="12"/>
      <c r="SM2491" s="12"/>
      <c r="SN2491" s="12"/>
      <c r="SO2491" s="12"/>
      <c r="SP2491" s="12"/>
      <c r="SQ2491" s="12"/>
      <c r="SR2491" s="12"/>
      <c r="SS2491" s="12"/>
      <c r="ST2491" s="12"/>
      <c r="SU2491" s="12"/>
      <c r="SV2491" s="12"/>
      <c r="SW2491" s="12"/>
      <c r="SX2491" s="12"/>
      <c r="SY2491" s="12"/>
      <c r="SZ2491" s="12"/>
      <c r="TA2491" s="12"/>
      <c r="TB2491" s="12"/>
      <c r="TC2491" s="12"/>
      <c r="TD2491" s="12"/>
      <c r="TE2491" s="12"/>
      <c r="TF2491" s="12"/>
      <c r="TG2491" s="12"/>
      <c r="TH2491" s="12"/>
      <c r="TI2491" s="12"/>
      <c r="TJ2491" s="12"/>
      <c r="TK2491" s="12"/>
      <c r="TL2491" s="12"/>
      <c r="TM2491" s="12"/>
      <c r="TN2491" s="12"/>
      <c r="TO2491" s="12"/>
      <c r="TP2491" s="12"/>
      <c r="TQ2491" s="12"/>
      <c r="TR2491" s="12"/>
      <c r="TS2491" s="12"/>
      <c r="TT2491" s="12"/>
      <c r="TU2491" s="12"/>
      <c r="TV2491" s="12"/>
      <c r="TW2491" s="12"/>
      <c r="TX2491" s="12"/>
      <c r="TY2491" s="12"/>
      <c r="TZ2491" s="12"/>
      <c r="UA2491" s="12"/>
      <c r="UB2491" s="12"/>
      <c r="UC2491" s="12"/>
      <c r="UD2491" s="12"/>
      <c r="UE2491" s="12"/>
      <c r="UF2491" s="12"/>
      <c r="UG2491" s="12"/>
      <c r="UH2491" s="12"/>
      <c r="UI2491" s="12"/>
      <c r="UJ2491" s="12"/>
      <c r="UK2491" s="12"/>
      <c r="UL2491" s="12"/>
      <c r="UM2491" s="12"/>
      <c r="UN2491" s="12"/>
      <c r="UO2491" s="12"/>
      <c r="UP2491" s="12"/>
      <c r="UQ2491" s="12"/>
      <c r="UR2491" s="12"/>
      <c r="US2491" s="12"/>
      <c r="UT2491" s="12"/>
      <c r="UU2491" s="12"/>
      <c r="UV2491" s="12"/>
      <c r="UW2491" s="12"/>
      <c r="UX2491" s="12"/>
      <c r="UY2491" s="12"/>
      <c r="UZ2491" s="12"/>
      <c r="VA2491" s="12"/>
      <c r="VB2491" s="12"/>
      <c r="VC2491" s="12"/>
      <c r="VD2491" s="12"/>
      <c r="VE2491" s="12"/>
      <c r="VF2491" s="12"/>
      <c r="VG2491" s="12"/>
      <c r="VH2491" s="12"/>
      <c r="VI2491" s="12"/>
      <c r="VJ2491" s="12"/>
      <c r="VK2491" s="12"/>
      <c r="VL2491" s="12"/>
      <c r="VM2491" s="12"/>
      <c r="VN2491" s="12"/>
      <c r="VO2491" s="12"/>
      <c r="VP2491" s="12"/>
      <c r="VQ2491" s="12"/>
      <c r="VR2491" s="12"/>
      <c r="VS2491" s="12"/>
      <c r="VT2491" s="12"/>
      <c r="VU2491" s="12"/>
      <c r="VV2491" s="12"/>
      <c r="VW2491" s="12"/>
      <c r="VX2491" s="12"/>
      <c r="VY2491" s="12"/>
      <c r="VZ2491" s="12"/>
      <c r="WA2491" s="12"/>
      <c r="WB2491" s="12"/>
      <c r="WC2491" s="12"/>
      <c r="WD2491" s="12"/>
      <c r="WE2491" s="12"/>
      <c r="WF2491" s="12"/>
      <c r="WG2491" s="12"/>
      <c r="WH2491" s="12"/>
      <c r="WI2491" s="12"/>
      <c r="WJ2491" s="12"/>
      <c r="WK2491" s="12"/>
      <c r="WL2491" s="12"/>
      <c r="WM2491" s="12"/>
      <c r="WN2491" s="12"/>
      <c r="WO2491" s="12"/>
      <c r="WP2491" s="12"/>
      <c r="WQ2491" s="12"/>
      <c r="WR2491" s="12"/>
      <c r="WS2491" s="12"/>
      <c r="WT2491" s="12"/>
      <c r="WU2491" s="12"/>
      <c r="WV2491" s="12"/>
      <c r="WW2491" s="12"/>
      <c r="WX2491" s="12"/>
      <c r="WY2491" s="12"/>
      <c r="WZ2491" s="12"/>
      <c r="XA2491" s="12"/>
      <c r="XB2491" s="12"/>
      <c r="XC2491" s="12"/>
      <c r="XD2491" s="12"/>
      <c r="XE2491" s="12"/>
      <c r="XF2491" s="12"/>
      <c r="XG2491" s="12"/>
      <c r="XH2491" s="12"/>
      <c r="XI2491" s="12"/>
      <c r="XJ2491" s="12"/>
      <c r="XK2491" s="12"/>
      <c r="XL2491" s="12"/>
      <c r="XM2491" s="12"/>
      <c r="XN2491" s="12"/>
      <c r="XO2491" s="12"/>
      <c r="XP2491" s="12"/>
      <c r="XQ2491" s="12"/>
      <c r="XR2491" s="12"/>
      <c r="XS2491" s="12"/>
      <c r="XT2491" s="12"/>
      <c r="XU2491" s="12"/>
      <c r="XV2491" s="12"/>
      <c r="XW2491" s="12"/>
      <c r="XX2491" s="12"/>
      <c r="XY2491" s="12"/>
      <c r="XZ2491" s="12"/>
      <c r="YA2491" s="12"/>
      <c r="YB2491" s="12"/>
      <c r="YC2491" s="12"/>
      <c r="YD2491" s="12"/>
      <c r="YE2491" s="12"/>
      <c r="YF2491" s="12"/>
      <c r="YG2491" s="12"/>
      <c r="YH2491" s="12"/>
      <c r="YI2491" s="12"/>
      <c r="YJ2491" s="12"/>
      <c r="YK2491" s="12"/>
      <c r="YL2491" s="12"/>
      <c r="YM2491" s="12"/>
      <c r="YN2491" s="12"/>
      <c r="YO2491" s="12"/>
      <c r="YP2491" s="12"/>
      <c r="YQ2491" s="12"/>
      <c r="YR2491" s="12"/>
      <c r="YS2491" s="12"/>
      <c r="YT2491" s="12"/>
      <c r="YU2491" s="12"/>
      <c r="YV2491" s="12"/>
      <c r="YW2491" s="12"/>
      <c r="YX2491" s="12"/>
      <c r="YY2491" s="12"/>
      <c r="YZ2491" s="12"/>
      <c r="ZA2491" s="12"/>
      <c r="ZB2491" s="12"/>
      <c r="ZC2491" s="12"/>
      <c r="ZD2491" s="12"/>
      <c r="ZE2491" s="12"/>
      <c r="ZF2491" s="12"/>
      <c r="ZG2491" s="12"/>
      <c r="ZH2491" s="12"/>
      <c r="ZI2491" s="12"/>
      <c r="ZJ2491" s="12"/>
      <c r="ZK2491" s="12"/>
      <c r="ZL2491" s="12"/>
      <c r="ZM2491" s="12"/>
      <c r="ZN2491" s="12"/>
      <c r="ZO2491" s="12"/>
      <c r="ZP2491" s="12"/>
      <c r="ZQ2491" s="12"/>
      <c r="ZR2491" s="12"/>
      <c r="ZS2491" s="12"/>
      <c r="ZT2491" s="12"/>
      <c r="ZU2491" s="12"/>
      <c r="ZV2491" s="12"/>
      <c r="ZW2491" s="12"/>
      <c r="ZX2491" s="12"/>
      <c r="ZY2491" s="12"/>
      <c r="ZZ2491" s="12"/>
      <c r="AAA2491" s="12"/>
      <c r="AAB2491" s="12"/>
      <c r="AAC2491" s="12"/>
      <c r="AAD2491" s="12"/>
      <c r="AAE2491" s="12"/>
      <c r="AAF2491" s="12"/>
      <c r="AAG2491" s="12"/>
      <c r="AAH2491" s="12"/>
      <c r="AAI2491" s="12"/>
      <c r="AAJ2491" s="12"/>
      <c r="AAK2491" s="12"/>
      <c r="AAL2491" s="12"/>
      <c r="AAM2491" s="12"/>
      <c r="AAN2491" s="12"/>
      <c r="AAO2491" s="12"/>
      <c r="AAP2491" s="12"/>
      <c r="AAQ2491" s="12"/>
      <c r="AAR2491" s="12"/>
      <c r="AAS2491" s="12"/>
      <c r="AAT2491" s="12"/>
      <c r="AAU2491" s="12"/>
      <c r="AAV2491" s="12"/>
      <c r="AAW2491" s="12"/>
      <c r="AAX2491" s="12"/>
      <c r="AAY2491" s="12"/>
      <c r="AAZ2491" s="12"/>
      <c r="ABA2491" s="12"/>
      <c r="ABB2491" s="12"/>
      <c r="ABC2491" s="12"/>
      <c r="ABD2491" s="12"/>
      <c r="ABE2491" s="12"/>
      <c r="ABF2491" s="12"/>
      <c r="ABG2491" s="12"/>
      <c r="ABH2491" s="12"/>
      <c r="ABI2491" s="12"/>
      <c r="ABJ2491" s="12"/>
      <c r="ABK2491" s="12"/>
      <c r="ABL2491" s="12"/>
      <c r="ABM2491" s="12"/>
      <c r="ABN2491" s="12"/>
      <c r="ABO2491" s="12"/>
      <c r="ABP2491" s="12"/>
      <c r="ABQ2491" s="12"/>
      <c r="ABR2491" s="12"/>
      <c r="ABS2491" s="12"/>
      <c r="ABT2491" s="12"/>
      <c r="ABU2491" s="12"/>
      <c r="ABV2491" s="12"/>
      <c r="ABW2491" s="12"/>
      <c r="ABX2491" s="12"/>
      <c r="ABY2491" s="12"/>
      <c r="ABZ2491" s="12"/>
      <c r="ACA2491" s="12"/>
      <c r="ACB2491" s="12"/>
      <c r="ACC2491" s="12"/>
      <c r="ACD2491" s="12"/>
      <c r="ACE2491" s="12"/>
      <c r="ACF2491" s="12"/>
      <c r="ACG2491" s="12"/>
      <c r="ACH2491" s="12"/>
      <c r="ACI2491" s="12"/>
      <c r="ACJ2491" s="12"/>
      <c r="ACK2491" s="12"/>
      <c r="ACL2491" s="12"/>
      <c r="ACM2491" s="12"/>
      <c r="ACN2491" s="12"/>
      <c r="ACO2491" s="12"/>
      <c r="ACP2491" s="12"/>
      <c r="ACQ2491" s="12"/>
      <c r="ACR2491" s="12"/>
      <c r="ACS2491" s="12"/>
      <c r="ACT2491" s="12"/>
      <c r="ACU2491" s="12"/>
      <c r="ACV2491" s="12"/>
      <c r="ACW2491" s="12"/>
      <c r="ACX2491" s="12"/>
      <c r="ACY2491" s="12"/>
      <c r="ACZ2491" s="12"/>
      <c r="ADA2491" s="12"/>
      <c r="ADB2491" s="12"/>
      <c r="ADC2491" s="12"/>
      <c r="ADD2491" s="12"/>
      <c r="ADE2491" s="12"/>
      <c r="ADF2491" s="12"/>
      <c r="ADG2491" s="12"/>
      <c r="ADH2491" s="12"/>
      <c r="ADI2491" s="12"/>
      <c r="ADJ2491" s="12"/>
      <c r="ADK2491" s="12"/>
      <c r="ADL2491" s="12"/>
      <c r="ADM2491" s="12"/>
      <c r="ADN2491" s="12"/>
      <c r="ADO2491" s="12"/>
      <c r="ADP2491" s="12"/>
      <c r="ADQ2491" s="12"/>
      <c r="ADR2491" s="12"/>
      <c r="ADS2491" s="12"/>
      <c r="ADT2491" s="12"/>
      <c r="ADU2491" s="12"/>
      <c r="ADV2491" s="12"/>
      <c r="ADW2491" s="12"/>
      <c r="ADX2491" s="12"/>
      <c r="ADY2491" s="12"/>
      <c r="ADZ2491" s="12"/>
      <c r="AEA2491" s="12"/>
      <c r="AEB2491" s="12"/>
      <c r="AEC2491" s="12"/>
      <c r="AED2491" s="12"/>
      <c r="AEE2491" s="12"/>
      <c r="AEF2491" s="12"/>
      <c r="AEG2491" s="12"/>
      <c r="AEH2491" s="12"/>
      <c r="AEI2491" s="12"/>
      <c r="AEJ2491" s="12"/>
      <c r="AEK2491" s="12"/>
      <c r="AEL2491" s="12"/>
      <c r="AEM2491" s="12"/>
      <c r="AEN2491" s="12"/>
      <c r="AEO2491" s="12"/>
      <c r="AEP2491" s="12"/>
      <c r="AEQ2491" s="12"/>
      <c r="AER2491" s="12"/>
      <c r="AES2491" s="12"/>
      <c r="AET2491" s="12"/>
      <c r="AEU2491" s="12"/>
      <c r="AEV2491" s="12"/>
      <c r="AEW2491" s="12"/>
      <c r="AEX2491" s="12"/>
      <c r="AEY2491" s="12"/>
      <c r="AEZ2491" s="12"/>
      <c r="AFA2491" s="12"/>
      <c r="AFB2491" s="12"/>
      <c r="AFC2491" s="12"/>
      <c r="AFD2491" s="12"/>
      <c r="AFE2491" s="12"/>
      <c r="AFF2491" s="12"/>
      <c r="AFG2491" s="12"/>
      <c r="AFH2491" s="12"/>
      <c r="AFI2491" s="12"/>
      <c r="AFJ2491" s="12"/>
      <c r="AFK2491" s="12"/>
      <c r="AFL2491" s="12"/>
      <c r="AFM2491" s="12"/>
      <c r="AFN2491" s="12"/>
      <c r="AFO2491" s="12"/>
      <c r="AFP2491" s="12"/>
      <c r="AFQ2491" s="12"/>
      <c r="AFR2491" s="12"/>
      <c r="AFS2491" s="12"/>
      <c r="AFT2491" s="12"/>
      <c r="AFU2491" s="12"/>
      <c r="AFV2491" s="12"/>
      <c r="AFW2491" s="12"/>
      <c r="AFX2491" s="12"/>
      <c r="AFY2491" s="12"/>
      <c r="AFZ2491" s="12"/>
      <c r="AGA2491" s="12"/>
      <c r="AGB2491" s="12"/>
      <c r="AGC2491" s="12"/>
      <c r="AGD2491" s="12"/>
      <c r="AGE2491" s="12"/>
      <c r="AGF2491" s="12"/>
      <c r="AGG2491" s="12"/>
      <c r="AGH2491" s="12"/>
      <c r="AGI2491" s="12"/>
      <c r="AGJ2491" s="12"/>
      <c r="AGK2491" s="12"/>
      <c r="AGL2491" s="12"/>
      <c r="AGM2491" s="12"/>
      <c r="AGN2491" s="12"/>
      <c r="AGO2491" s="12"/>
      <c r="AGP2491" s="12"/>
      <c r="AGQ2491" s="12"/>
      <c r="AGR2491" s="12"/>
      <c r="AGS2491" s="12"/>
      <c r="AGT2491" s="12"/>
      <c r="AGU2491" s="12"/>
      <c r="AGV2491" s="12"/>
      <c r="AGW2491" s="12"/>
      <c r="AGX2491" s="12"/>
      <c r="AGY2491" s="12"/>
      <c r="AGZ2491" s="12"/>
      <c r="AHA2491" s="12"/>
      <c r="AHB2491" s="12"/>
      <c r="AHC2491" s="12"/>
      <c r="AHD2491" s="12"/>
      <c r="AHE2491" s="12"/>
      <c r="AHF2491" s="12"/>
      <c r="AHG2491" s="12"/>
      <c r="AHH2491" s="12"/>
      <c r="AHI2491" s="12"/>
      <c r="AHJ2491" s="12"/>
      <c r="AHK2491" s="12"/>
      <c r="AHL2491" s="12"/>
      <c r="AHM2491" s="12"/>
      <c r="AHN2491" s="12"/>
      <c r="AHO2491" s="12"/>
      <c r="AHP2491" s="12"/>
      <c r="AHQ2491" s="12"/>
      <c r="AHR2491" s="12"/>
      <c r="AHS2491" s="12"/>
      <c r="AHT2491" s="12"/>
      <c r="AHU2491" s="12"/>
      <c r="AHV2491" s="12"/>
      <c r="AHW2491" s="12"/>
      <c r="AHX2491" s="12"/>
      <c r="AHY2491" s="12"/>
      <c r="AHZ2491" s="12"/>
      <c r="AIA2491" s="12"/>
      <c r="AIB2491" s="12"/>
      <c r="AIC2491" s="12"/>
      <c r="AID2491" s="12"/>
      <c r="AIE2491" s="12"/>
      <c r="AIF2491" s="12"/>
      <c r="AIG2491" s="12"/>
      <c r="AIH2491" s="12"/>
      <c r="AII2491" s="12"/>
      <c r="AIJ2491" s="12"/>
      <c r="AIK2491" s="12"/>
      <c r="AIL2491" s="12"/>
      <c r="AIM2491" s="12"/>
      <c r="AIN2491" s="12"/>
      <c r="AIO2491" s="12"/>
      <c r="AIP2491" s="12"/>
      <c r="AIQ2491" s="12"/>
      <c r="AIR2491" s="12"/>
      <c r="AIS2491" s="12"/>
      <c r="AIT2491" s="12"/>
      <c r="AIU2491" s="12"/>
      <c r="AIV2491" s="12"/>
      <c r="AIW2491" s="12"/>
      <c r="AIX2491" s="12"/>
      <c r="AIY2491" s="12"/>
      <c r="AIZ2491" s="12"/>
      <c r="AJA2491" s="12"/>
      <c r="AJB2491" s="12"/>
      <c r="AJC2491" s="12"/>
      <c r="AJD2491" s="12"/>
      <c r="AJE2491" s="12"/>
      <c r="AJF2491" s="12"/>
      <c r="AJG2491" s="12"/>
      <c r="AJH2491" s="12"/>
      <c r="AJI2491" s="12"/>
      <c r="AJJ2491" s="12"/>
      <c r="AJK2491" s="12"/>
      <c r="AJL2491" s="12"/>
      <c r="AJM2491" s="12"/>
      <c r="AJN2491" s="12"/>
      <c r="AJO2491" s="12"/>
      <c r="AJP2491" s="12"/>
      <c r="AJQ2491" s="12"/>
      <c r="AJR2491" s="12"/>
      <c r="AJS2491" s="12"/>
      <c r="AJT2491" s="12"/>
      <c r="AJU2491" s="12"/>
      <c r="AJV2491" s="12"/>
      <c r="AJW2491" s="12"/>
      <c r="AJX2491" s="12"/>
      <c r="AJY2491" s="12"/>
      <c r="AJZ2491" s="12"/>
      <c r="AKA2491" s="12"/>
      <c r="AKB2491" s="12"/>
      <c r="AKC2491" s="12"/>
      <c r="AKD2491" s="12"/>
      <c r="AKE2491" s="12"/>
      <c r="AKF2491" s="12"/>
      <c r="AKG2491" s="12"/>
      <c r="AKH2491" s="12"/>
      <c r="AKI2491" s="12"/>
      <c r="AKJ2491" s="12"/>
      <c r="AKK2491" s="12"/>
      <c r="AKL2491" s="12"/>
      <c r="AKM2491" s="12"/>
      <c r="AKN2491" s="12"/>
      <c r="AKO2491" s="12"/>
      <c r="AKP2491" s="12"/>
      <c r="AKQ2491" s="12"/>
      <c r="AKR2491" s="12"/>
      <c r="AKS2491" s="12"/>
      <c r="AKT2491" s="12"/>
      <c r="AKU2491" s="12"/>
      <c r="AKV2491" s="12"/>
      <c r="AKW2491" s="12"/>
      <c r="AKX2491" s="12"/>
      <c r="AKY2491" s="12"/>
      <c r="AKZ2491" s="12"/>
      <c r="ALA2491" s="12"/>
      <c r="ALB2491" s="12"/>
      <c r="ALC2491" s="12"/>
      <c r="ALD2491" s="12"/>
      <c r="ALE2491" s="12"/>
      <c r="ALF2491" s="12"/>
      <c r="ALG2491" s="12"/>
      <c r="ALH2491" s="12"/>
      <c r="ALI2491" s="12"/>
      <c r="ALJ2491" s="12"/>
      <c r="ALK2491" s="12"/>
      <c r="ALL2491" s="12"/>
      <c r="ALM2491" s="12"/>
      <c r="ALN2491" s="12"/>
      <c r="ALO2491" s="12"/>
      <c r="ALP2491" s="12"/>
      <c r="ALQ2491" s="12"/>
      <c r="ALR2491" s="12"/>
      <c r="ALS2491" s="12"/>
      <c r="ALT2491" s="12"/>
      <c r="ALU2491" s="12"/>
      <c r="ALV2491" s="12"/>
      <c r="ALW2491" s="12"/>
      <c r="ALX2491" s="12"/>
      <c r="ALY2491" s="12"/>
      <c r="ALZ2491" s="12"/>
      <c r="AMA2491" s="12"/>
      <c r="AMB2491" s="12"/>
      <c r="AMC2491" s="12"/>
      <c r="AMD2491" s="12"/>
      <c r="AME2491" s="12"/>
      <c r="AMF2491" s="12"/>
      <c r="AMG2491" s="12"/>
      <c r="AMH2491" s="12"/>
      <c r="AMI2491" s="12"/>
      <c r="AMJ2491" s="12"/>
    </row>
    <row r="2492" spans="1:1024" s="38" customFormat="1" ht="15.75" x14ac:dyDescent="0.25">
      <c r="A2492" s="1"/>
      <c r="B2492" s="2"/>
      <c r="C2492" s="2"/>
      <c r="D2492" s="6"/>
      <c r="E2492" s="6"/>
      <c r="F2492" s="1"/>
      <c r="G2492" s="19"/>
      <c r="H2492" s="12"/>
      <c r="I2492" s="12"/>
      <c r="J2492" s="12"/>
      <c r="K2492" s="12"/>
      <c r="L2492" s="12"/>
      <c r="M2492" s="12"/>
      <c r="N2492" s="12"/>
      <c r="O2492" s="12"/>
      <c r="P2492" s="12"/>
      <c r="Q2492" s="12"/>
      <c r="R2492" s="12"/>
      <c r="S2492" s="12"/>
      <c r="T2492" s="12"/>
      <c r="U2492" s="12"/>
      <c r="V2492" s="12"/>
      <c r="W2492" s="12"/>
      <c r="X2492" s="12"/>
      <c r="Y2492" s="12"/>
      <c r="Z2492" s="12"/>
      <c r="AA2492" s="12"/>
      <c r="AB2492" s="12"/>
      <c r="AC2492" s="12"/>
      <c r="AD2492" s="12"/>
      <c r="AE2492" s="12"/>
      <c r="AF2492" s="12"/>
      <c r="AG2492" s="12"/>
      <c r="AH2492" s="12"/>
      <c r="AI2492" s="12"/>
      <c r="AJ2492" s="12"/>
      <c r="AK2492" s="12"/>
      <c r="AL2492" s="12"/>
      <c r="AM2492" s="12"/>
      <c r="AN2492" s="12"/>
      <c r="AO2492" s="12"/>
      <c r="AP2492" s="12"/>
      <c r="AQ2492" s="12"/>
      <c r="AR2492" s="12"/>
      <c r="AS2492" s="12"/>
      <c r="AT2492" s="12"/>
      <c r="AU2492" s="12"/>
      <c r="AV2492" s="12"/>
      <c r="AW2492" s="12"/>
      <c r="AX2492" s="12"/>
      <c r="AY2492" s="12"/>
      <c r="AZ2492" s="12"/>
      <c r="BA2492" s="12"/>
      <c r="BB2492" s="12"/>
      <c r="BC2492" s="12"/>
      <c r="BD2492" s="12"/>
      <c r="BE2492" s="12"/>
      <c r="BF2492" s="12"/>
      <c r="BG2492" s="12"/>
      <c r="BH2492" s="12"/>
      <c r="BI2492" s="12"/>
      <c r="BJ2492" s="12"/>
      <c r="BK2492" s="12"/>
      <c r="BL2492" s="12"/>
      <c r="BM2492" s="12"/>
      <c r="BN2492" s="12"/>
      <c r="BO2492" s="12"/>
      <c r="BP2492" s="12"/>
      <c r="BQ2492" s="12"/>
      <c r="BR2492" s="12"/>
      <c r="BS2492" s="12"/>
      <c r="BT2492" s="12"/>
      <c r="BU2492" s="12"/>
      <c r="BV2492" s="12"/>
      <c r="BW2492" s="12"/>
      <c r="BX2492" s="12"/>
      <c r="BY2492" s="12"/>
      <c r="BZ2492" s="12"/>
      <c r="CA2492" s="12"/>
      <c r="CB2492" s="12"/>
      <c r="CC2492" s="12"/>
      <c r="CD2492" s="12"/>
      <c r="CE2492" s="12"/>
      <c r="CF2492" s="12"/>
      <c r="CG2492" s="12"/>
      <c r="CH2492" s="12"/>
      <c r="CI2492" s="12"/>
      <c r="CJ2492" s="12"/>
      <c r="CK2492" s="12"/>
      <c r="CL2492" s="12"/>
      <c r="CM2492" s="12"/>
      <c r="CN2492" s="12"/>
      <c r="CO2492" s="12"/>
      <c r="CP2492" s="12"/>
      <c r="CQ2492" s="12"/>
      <c r="CR2492" s="12"/>
      <c r="CS2492" s="12"/>
      <c r="CT2492" s="12"/>
      <c r="CU2492" s="12"/>
      <c r="CV2492" s="12"/>
      <c r="CW2492" s="12"/>
      <c r="CX2492" s="12"/>
      <c r="CY2492" s="12"/>
      <c r="CZ2492" s="12"/>
      <c r="DA2492" s="12"/>
      <c r="DB2492" s="12"/>
      <c r="DC2492" s="12"/>
      <c r="DD2492" s="12"/>
      <c r="DE2492" s="12"/>
      <c r="DF2492" s="12"/>
      <c r="DG2492" s="12"/>
      <c r="DH2492" s="12"/>
      <c r="DI2492" s="12"/>
      <c r="DJ2492" s="12"/>
      <c r="DK2492" s="12"/>
      <c r="DL2492" s="12"/>
      <c r="DM2492" s="12"/>
      <c r="DN2492" s="12"/>
      <c r="DO2492" s="12"/>
      <c r="DP2492" s="12"/>
      <c r="DQ2492" s="12"/>
      <c r="DR2492" s="12"/>
      <c r="DS2492" s="12"/>
      <c r="DT2492" s="12"/>
      <c r="DU2492" s="12"/>
      <c r="DV2492" s="12"/>
      <c r="DW2492" s="12"/>
      <c r="DX2492" s="12"/>
      <c r="DY2492" s="12"/>
      <c r="DZ2492" s="12"/>
      <c r="EA2492" s="12"/>
      <c r="EB2492" s="12"/>
      <c r="EC2492" s="12"/>
      <c r="ED2492" s="12"/>
      <c r="EE2492" s="12"/>
      <c r="EF2492" s="12"/>
      <c r="EG2492" s="12"/>
      <c r="EH2492" s="12"/>
      <c r="EI2492" s="12"/>
      <c r="EJ2492" s="12"/>
      <c r="EK2492" s="12"/>
      <c r="EL2492" s="12"/>
      <c r="EM2492" s="12"/>
      <c r="EN2492" s="12"/>
      <c r="EO2492" s="12"/>
      <c r="EP2492" s="12"/>
      <c r="EQ2492" s="12"/>
      <c r="ER2492" s="12"/>
      <c r="ES2492" s="12"/>
      <c r="ET2492" s="12"/>
      <c r="EU2492" s="12"/>
      <c r="EV2492" s="12"/>
      <c r="EW2492" s="12"/>
      <c r="EX2492" s="12"/>
      <c r="EY2492" s="12"/>
      <c r="EZ2492" s="12"/>
      <c r="FA2492" s="12"/>
      <c r="FB2492" s="12"/>
      <c r="FC2492" s="12"/>
      <c r="FD2492" s="12"/>
      <c r="FE2492" s="12"/>
      <c r="FF2492" s="12"/>
      <c r="FG2492" s="12"/>
      <c r="FH2492" s="12"/>
      <c r="FI2492" s="12"/>
      <c r="FJ2492" s="12"/>
      <c r="FK2492" s="12"/>
      <c r="FL2492" s="12"/>
      <c r="FM2492" s="12"/>
      <c r="FN2492" s="12"/>
      <c r="FO2492" s="12"/>
      <c r="FP2492" s="12"/>
      <c r="FQ2492" s="12"/>
      <c r="FR2492" s="12"/>
      <c r="FS2492" s="12"/>
      <c r="FT2492" s="12"/>
      <c r="FU2492" s="12"/>
      <c r="FV2492" s="12"/>
      <c r="FW2492" s="12"/>
      <c r="FX2492" s="12"/>
      <c r="FY2492" s="12"/>
      <c r="FZ2492" s="12"/>
      <c r="GA2492" s="12"/>
      <c r="GB2492" s="12"/>
      <c r="GC2492" s="12"/>
      <c r="GD2492" s="12"/>
      <c r="GE2492" s="12"/>
      <c r="GF2492" s="12"/>
      <c r="GG2492" s="12"/>
      <c r="GH2492" s="12"/>
      <c r="GI2492" s="12"/>
      <c r="GJ2492" s="12"/>
      <c r="GK2492" s="12"/>
      <c r="GL2492" s="12"/>
      <c r="GM2492" s="12"/>
      <c r="GN2492" s="12"/>
      <c r="GO2492" s="12"/>
      <c r="GP2492" s="12"/>
      <c r="GQ2492" s="12"/>
      <c r="GR2492" s="12"/>
      <c r="GS2492" s="12"/>
      <c r="GT2492" s="12"/>
      <c r="GU2492" s="12"/>
      <c r="GV2492" s="12"/>
      <c r="GW2492" s="12"/>
      <c r="GX2492" s="12"/>
      <c r="GY2492" s="12"/>
      <c r="GZ2492" s="12"/>
      <c r="HA2492" s="12"/>
      <c r="HB2492" s="12"/>
      <c r="HC2492" s="12"/>
      <c r="HD2492" s="12"/>
      <c r="HE2492" s="12"/>
      <c r="HF2492" s="12"/>
      <c r="HG2492" s="12"/>
      <c r="HH2492" s="12"/>
      <c r="HI2492" s="12"/>
      <c r="HJ2492" s="12"/>
      <c r="HK2492" s="12"/>
      <c r="HL2492" s="12"/>
      <c r="HM2492" s="12"/>
      <c r="HN2492" s="12"/>
      <c r="HO2492" s="12"/>
      <c r="HP2492" s="12"/>
      <c r="HQ2492" s="12"/>
      <c r="HR2492" s="12"/>
      <c r="HS2492" s="12"/>
      <c r="HT2492" s="12"/>
      <c r="HU2492" s="12"/>
      <c r="HV2492" s="12"/>
      <c r="HW2492" s="12"/>
      <c r="HX2492" s="12"/>
      <c r="HY2492" s="12"/>
      <c r="HZ2492" s="12"/>
      <c r="IA2492" s="12"/>
      <c r="IB2492" s="12"/>
      <c r="IC2492" s="12"/>
      <c r="ID2492" s="12"/>
      <c r="IE2492" s="12"/>
      <c r="IF2492" s="12"/>
      <c r="IG2492" s="12"/>
      <c r="IH2492" s="12"/>
      <c r="II2492" s="12"/>
      <c r="IJ2492" s="12"/>
      <c r="IK2492" s="12"/>
      <c r="IL2492" s="12"/>
      <c r="IM2492" s="12"/>
      <c r="IN2492" s="12"/>
      <c r="IO2492" s="12"/>
      <c r="IP2492" s="12"/>
      <c r="IQ2492" s="12"/>
      <c r="IR2492" s="12"/>
      <c r="IS2492" s="12"/>
      <c r="IT2492" s="12"/>
      <c r="IU2492" s="12"/>
      <c r="IV2492" s="12"/>
      <c r="IW2492" s="12"/>
      <c r="IX2492" s="12"/>
      <c r="IY2492" s="12"/>
      <c r="IZ2492" s="12"/>
      <c r="JA2492" s="12"/>
      <c r="JB2492" s="12"/>
      <c r="JC2492" s="12"/>
      <c r="JD2492" s="12"/>
      <c r="JE2492" s="12"/>
      <c r="JF2492" s="12"/>
      <c r="JG2492" s="12"/>
      <c r="JH2492" s="12"/>
      <c r="JI2492" s="12"/>
      <c r="JJ2492" s="12"/>
      <c r="JK2492" s="12"/>
      <c r="JL2492" s="12"/>
      <c r="JM2492" s="12"/>
      <c r="JN2492" s="12"/>
      <c r="JO2492" s="12"/>
      <c r="JP2492" s="12"/>
      <c r="JQ2492" s="12"/>
      <c r="JR2492" s="12"/>
      <c r="JS2492" s="12"/>
      <c r="JT2492" s="12"/>
      <c r="JU2492" s="12"/>
      <c r="JV2492" s="12"/>
      <c r="JW2492" s="12"/>
      <c r="JX2492" s="12"/>
      <c r="JY2492" s="12"/>
      <c r="JZ2492" s="12"/>
      <c r="KA2492" s="12"/>
      <c r="KB2492" s="12"/>
      <c r="KC2492" s="12"/>
      <c r="KD2492" s="12"/>
      <c r="KE2492" s="12"/>
      <c r="KF2492" s="12"/>
      <c r="KG2492" s="12"/>
      <c r="KH2492" s="12"/>
      <c r="KI2492" s="12"/>
      <c r="KJ2492" s="12"/>
      <c r="KK2492" s="12"/>
      <c r="KL2492" s="12"/>
      <c r="KM2492" s="12"/>
      <c r="KN2492" s="12"/>
      <c r="KO2492" s="12"/>
      <c r="KP2492" s="12"/>
      <c r="KQ2492" s="12"/>
      <c r="KR2492" s="12"/>
      <c r="KS2492" s="12"/>
      <c r="KT2492" s="12"/>
      <c r="KU2492" s="12"/>
      <c r="KV2492" s="12"/>
      <c r="KW2492" s="12"/>
      <c r="KX2492" s="12"/>
      <c r="KY2492" s="12"/>
      <c r="KZ2492" s="12"/>
      <c r="LA2492" s="12"/>
      <c r="LB2492" s="12"/>
      <c r="LC2492" s="12"/>
      <c r="LD2492" s="12"/>
      <c r="LE2492" s="12"/>
      <c r="LF2492" s="12"/>
      <c r="LG2492" s="12"/>
      <c r="LH2492" s="12"/>
      <c r="LI2492" s="12"/>
      <c r="LJ2492" s="12"/>
      <c r="LK2492" s="12"/>
      <c r="LL2492" s="12"/>
      <c r="LM2492" s="12"/>
      <c r="LN2492" s="12"/>
      <c r="LO2492" s="12"/>
      <c r="LP2492" s="12"/>
      <c r="LQ2492" s="12"/>
      <c r="LR2492" s="12"/>
      <c r="LS2492" s="12"/>
      <c r="LT2492" s="12"/>
      <c r="LU2492" s="12"/>
      <c r="LV2492" s="12"/>
      <c r="LW2492" s="12"/>
      <c r="LX2492" s="12"/>
      <c r="LY2492" s="12"/>
      <c r="LZ2492" s="12"/>
      <c r="MA2492" s="12"/>
      <c r="MB2492" s="12"/>
      <c r="MC2492" s="12"/>
      <c r="MD2492" s="12"/>
      <c r="ME2492" s="12"/>
      <c r="MF2492" s="12"/>
      <c r="MG2492" s="12"/>
      <c r="MH2492" s="12"/>
      <c r="MI2492" s="12"/>
      <c r="MJ2492" s="12"/>
      <c r="MK2492" s="12"/>
      <c r="ML2492" s="12"/>
      <c r="MM2492" s="12"/>
      <c r="MN2492" s="12"/>
      <c r="MO2492" s="12"/>
      <c r="MP2492" s="12"/>
      <c r="MQ2492" s="12"/>
      <c r="MR2492" s="12"/>
      <c r="MS2492" s="12"/>
      <c r="MT2492" s="12"/>
      <c r="MU2492" s="12"/>
      <c r="MV2492" s="12"/>
      <c r="MW2492" s="12"/>
      <c r="MX2492" s="12"/>
      <c r="MY2492" s="12"/>
      <c r="MZ2492" s="12"/>
      <c r="NA2492" s="12"/>
      <c r="NB2492" s="12"/>
      <c r="NC2492" s="12"/>
      <c r="ND2492" s="12"/>
      <c r="NE2492" s="12"/>
      <c r="NF2492" s="12"/>
      <c r="NG2492" s="12"/>
      <c r="NH2492" s="12"/>
      <c r="NI2492" s="12"/>
      <c r="NJ2492" s="12"/>
      <c r="NK2492" s="12"/>
      <c r="NL2492" s="12"/>
      <c r="NM2492" s="12"/>
      <c r="NN2492" s="12"/>
      <c r="NO2492" s="12"/>
      <c r="NP2492" s="12"/>
      <c r="NQ2492" s="12"/>
      <c r="NR2492" s="12"/>
      <c r="NS2492" s="12"/>
      <c r="NT2492" s="12"/>
      <c r="NU2492" s="12"/>
      <c r="NV2492" s="12"/>
      <c r="NW2492" s="12"/>
      <c r="NX2492" s="12"/>
      <c r="NY2492" s="12"/>
      <c r="NZ2492" s="12"/>
      <c r="OA2492" s="12"/>
      <c r="OB2492" s="12"/>
      <c r="OC2492" s="12"/>
      <c r="OD2492" s="12"/>
      <c r="OE2492" s="12"/>
      <c r="OF2492" s="12"/>
      <c r="OG2492" s="12"/>
      <c r="OH2492" s="12"/>
      <c r="OI2492" s="12"/>
      <c r="OJ2492" s="12"/>
      <c r="OK2492" s="12"/>
      <c r="OL2492" s="12"/>
      <c r="OM2492" s="12"/>
      <c r="ON2492" s="12"/>
      <c r="OO2492" s="12"/>
      <c r="OP2492" s="12"/>
      <c r="OQ2492" s="12"/>
      <c r="OR2492" s="12"/>
      <c r="OS2492" s="12"/>
      <c r="OT2492" s="12"/>
      <c r="OU2492" s="12"/>
      <c r="OV2492" s="12"/>
      <c r="OW2492" s="12"/>
      <c r="OX2492" s="12"/>
      <c r="OY2492" s="12"/>
      <c r="OZ2492" s="12"/>
      <c r="PA2492" s="12"/>
      <c r="PB2492" s="12"/>
      <c r="PC2492" s="12"/>
      <c r="PD2492" s="12"/>
      <c r="PE2492" s="12"/>
      <c r="PF2492" s="12"/>
      <c r="PG2492" s="12"/>
      <c r="PH2492" s="12"/>
      <c r="PI2492" s="12"/>
      <c r="PJ2492" s="12"/>
      <c r="PK2492" s="12"/>
      <c r="PL2492" s="12"/>
      <c r="PM2492" s="12"/>
      <c r="PN2492" s="12"/>
      <c r="PO2492" s="12"/>
      <c r="PP2492" s="12"/>
      <c r="PQ2492" s="12"/>
      <c r="PR2492" s="12"/>
      <c r="PS2492" s="12"/>
      <c r="PT2492" s="12"/>
      <c r="PU2492" s="12"/>
      <c r="PV2492" s="12"/>
      <c r="PW2492" s="12"/>
      <c r="PX2492" s="12"/>
      <c r="PY2492" s="12"/>
      <c r="PZ2492" s="12"/>
      <c r="QA2492" s="12"/>
      <c r="QB2492" s="12"/>
      <c r="QC2492" s="12"/>
      <c r="QD2492" s="12"/>
      <c r="QE2492" s="12"/>
      <c r="QF2492" s="12"/>
      <c r="QG2492" s="12"/>
      <c r="QH2492" s="12"/>
      <c r="QI2492" s="12"/>
      <c r="QJ2492" s="12"/>
      <c r="QK2492" s="12"/>
      <c r="QL2492" s="12"/>
      <c r="QM2492" s="12"/>
      <c r="QN2492" s="12"/>
      <c r="QO2492" s="12"/>
      <c r="QP2492" s="12"/>
      <c r="QQ2492" s="12"/>
      <c r="QR2492" s="12"/>
      <c r="QS2492" s="12"/>
      <c r="QT2492" s="12"/>
      <c r="QU2492" s="12"/>
      <c r="QV2492" s="12"/>
      <c r="QW2492" s="12"/>
      <c r="QX2492" s="12"/>
      <c r="QY2492" s="12"/>
      <c r="QZ2492" s="12"/>
      <c r="RA2492" s="12"/>
      <c r="RB2492" s="12"/>
      <c r="RC2492" s="12"/>
      <c r="RD2492" s="12"/>
      <c r="RE2492" s="12"/>
      <c r="RF2492" s="12"/>
      <c r="RG2492" s="12"/>
      <c r="RH2492" s="12"/>
      <c r="RI2492" s="12"/>
      <c r="RJ2492" s="12"/>
      <c r="RK2492" s="12"/>
      <c r="RL2492" s="12"/>
      <c r="RM2492" s="12"/>
      <c r="RN2492" s="12"/>
      <c r="RO2492" s="12"/>
      <c r="RP2492" s="12"/>
      <c r="RQ2492" s="12"/>
      <c r="RR2492" s="12"/>
      <c r="RS2492" s="12"/>
      <c r="RT2492" s="12"/>
      <c r="RU2492" s="12"/>
      <c r="RV2492" s="12"/>
      <c r="RW2492" s="12"/>
      <c r="RX2492" s="12"/>
      <c r="RY2492" s="12"/>
      <c r="RZ2492" s="12"/>
      <c r="SA2492" s="12"/>
      <c r="SB2492" s="12"/>
      <c r="SC2492" s="12"/>
      <c r="SD2492" s="12"/>
      <c r="SE2492" s="12"/>
      <c r="SF2492" s="12"/>
      <c r="SG2492" s="12"/>
      <c r="SH2492" s="12"/>
      <c r="SI2492" s="12"/>
      <c r="SJ2492" s="12"/>
      <c r="SK2492" s="12"/>
      <c r="SL2492" s="12"/>
      <c r="SM2492" s="12"/>
      <c r="SN2492" s="12"/>
      <c r="SO2492" s="12"/>
      <c r="SP2492" s="12"/>
      <c r="SQ2492" s="12"/>
      <c r="SR2492" s="12"/>
      <c r="SS2492" s="12"/>
      <c r="ST2492" s="12"/>
      <c r="SU2492" s="12"/>
      <c r="SV2492" s="12"/>
      <c r="SW2492" s="12"/>
      <c r="SX2492" s="12"/>
      <c r="SY2492" s="12"/>
      <c r="SZ2492" s="12"/>
      <c r="TA2492" s="12"/>
      <c r="TB2492" s="12"/>
      <c r="TC2492" s="12"/>
      <c r="TD2492" s="12"/>
      <c r="TE2492" s="12"/>
      <c r="TF2492" s="12"/>
      <c r="TG2492" s="12"/>
      <c r="TH2492" s="12"/>
      <c r="TI2492" s="12"/>
      <c r="TJ2492" s="12"/>
      <c r="TK2492" s="12"/>
      <c r="TL2492" s="12"/>
      <c r="TM2492" s="12"/>
      <c r="TN2492" s="12"/>
      <c r="TO2492" s="12"/>
      <c r="TP2492" s="12"/>
      <c r="TQ2492" s="12"/>
      <c r="TR2492" s="12"/>
      <c r="TS2492" s="12"/>
      <c r="TT2492" s="12"/>
      <c r="TU2492" s="12"/>
      <c r="TV2492" s="12"/>
      <c r="TW2492" s="12"/>
      <c r="TX2492" s="12"/>
      <c r="TY2492" s="12"/>
      <c r="TZ2492" s="12"/>
      <c r="UA2492" s="12"/>
      <c r="UB2492" s="12"/>
      <c r="UC2492" s="12"/>
      <c r="UD2492" s="12"/>
      <c r="UE2492" s="12"/>
      <c r="UF2492" s="12"/>
      <c r="UG2492" s="12"/>
      <c r="UH2492" s="12"/>
      <c r="UI2492" s="12"/>
      <c r="UJ2492" s="12"/>
      <c r="UK2492" s="12"/>
      <c r="UL2492" s="12"/>
      <c r="UM2492" s="12"/>
      <c r="UN2492" s="12"/>
      <c r="UO2492" s="12"/>
      <c r="UP2492" s="12"/>
      <c r="UQ2492" s="12"/>
      <c r="UR2492" s="12"/>
      <c r="US2492" s="12"/>
      <c r="UT2492" s="12"/>
      <c r="UU2492" s="12"/>
      <c r="UV2492" s="12"/>
      <c r="UW2492" s="12"/>
      <c r="UX2492" s="12"/>
      <c r="UY2492" s="12"/>
      <c r="UZ2492" s="12"/>
      <c r="VA2492" s="12"/>
      <c r="VB2492" s="12"/>
      <c r="VC2492" s="12"/>
      <c r="VD2492" s="12"/>
      <c r="VE2492" s="12"/>
      <c r="VF2492" s="12"/>
      <c r="VG2492" s="12"/>
      <c r="VH2492" s="12"/>
      <c r="VI2492" s="12"/>
      <c r="VJ2492" s="12"/>
      <c r="VK2492" s="12"/>
      <c r="VL2492" s="12"/>
      <c r="VM2492" s="12"/>
      <c r="VN2492" s="12"/>
      <c r="VO2492" s="12"/>
      <c r="VP2492" s="12"/>
      <c r="VQ2492" s="12"/>
      <c r="VR2492" s="12"/>
      <c r="VS2492" s="12"/>
      <c r="VT2492" s="12"/>
      <c r="VU2492" s="12"/>
      <c r="VV2492" s="12"/>
      <c r="VW2492" s="12"/>
      <c r="VX2492" s="12"/>
      <c r="VY2492" s="12"/>
      <c r="VZ2492" s="12"/>
      <c r="WA2492" s="12"/>
      <c r="WB2492" s="12"/>
      <c r="WC2492" s="12"/>
      <c r="WD2492" s="12"/>
      <c r="WE2492" s="12"/>
      <c r="WF2492" s="12"/>
      <c r="WG2492" s="12"/>
      <c r="WH2492" s="12"/>
      <c r="WI2492" s="12"/>
      <c r="WJ2492" s="12"/>
      <c r="WK2492" s="12"/>
      <c r="WL2492" s="12"/>
      <c r="WM2492" s="12"/>
      <c r="WN2492" s="12"/>
      <c r="WO2492" s="12"/>
      <c r="WP2492" s="12"/>
      <c r="WQ2492" s="12"/>
      <c r="WR2492" s="12"/>
      <c r="WS2492" s="12"/>
      <c r="WT2492" s="12"/>
      <c r="WU2492" s="12"/>
      <c r="WV2492" s="12"/>
      <c r="WW2492" s="12"/>
      <c r="WX2492" s="12"/>
      <c r="WY2492" s="12"/>
      <c r="WZ2492" s="12"/>
      <c r="XA2492" s="12"/>
      <c r="XB2492" s="12"/>
      <c r="XC2492" s="12"/>
      <c r="XD2492" s="12"/>
      <c r="XE2492" s="12"/>
      <c r="XF2492" s="12"/>
      <c r="XG2492" s="12"/>
      <c r="XH2492" s="12"/>
      <c r="XI2492" s="12"/>
      <c r="XJ2492" s="12"/>
      <c r="XK2492" s="12"/>
      <c r="XL2492" s="12"/>
      <c r="XM2492" s="12"/>
      <c r="XN2492" s="12"/>
      <c r="XO2492" s="12"/>
      <c r="XP2492" s="12"/>
      <c r="XQ2492" s="12"/>
      <c r="XR2492" s="12"/>
      <c r="XS2492" s="12"/>
      <c r="XT2492" s="12"/>
      <c r="XU2492" s="12"/>
      <c r="XV2492" s="12"/>
      <c r="XW2492" s="12"/>
      <c r="XX2492" s="12"/>
      <c r="XY2492" s="12"/>
      <c r="XZ2492" s="12"/>
      <c r="YA2492" s="12"/>
      <c r="YB2492" s="12"/>
      <c r="YC2492" s="12"/>
      <c r="YD2492" s="12"/>
      <c r="YE2492" s="12"/>
      <c r="YF2492" s="12"/>
      <c r="YG2492" s="12"/>
      <c r="YH2492" s="12"/>
      <c r="YI2492" s="12"/>
      <c r="YJ2492" s="12"/>
      <c r="YK2492" s="12"/>
      <c r="YL2492" s="12"/>
      <c r="YM2492" s="12"/>
      <c r="YN2492" s="12"/>
      <c r="YO2492" s="12"/>
      <c r="YP2492" s="12"/>
      <c r="YQ2492" s="12"/>
      <c r="YR2492" s="12"/>
      <c r="YS2492" s="12"/>
      <c r="YT2492" s="12"/>
      <c r="YU2492" s="12"/>
      <c r="YV2492" s="12"/>
      <c r="YW2492" s="12"/>
      <c r="YX2492" s="12"/>
      <c r="YY2492" s="12"/>
      <c r="YZ2492" s="12"/>
      <c r="ZA2492" s="12"/>
      <c r="ZB2492" s="12"/>
      <c r="ZC2492" s="12"/>
      <c r="ZD2492" s="12"/>
      <c r="ZE2492" s="12"/>
      <c r="ZF2492" s="12"/>
      <c r="ZG2492" s="12"/>
      <c r="ZH2492" s="12"/>
      <c r="ZI2492" s="12"/>
      <c r="ZJ2492" s="12"/>
      <c r="ZK2492" s="12"/>
      <c r="ZL2492" s="12"/>
      <c r="ZM2492" s="12"/>
      <c r="ZN2492" s="12"/>
      <c r="ZO2492" s="12"/>
      <c r="ZP2492" s="12"/>
      <c r="ZQ2492" s="12"/>
      <c r="ZR2492" s="12"/>
      <c r="ZS2492" s="12"/>
      <c r="ZT2492" s="12"/>
      <c r="ZU2492" s="12"/>
      <c r="ZV2492" s="12"/>
      <c r="ZW2492" s="12"/>
      <c r="ZX2492" s="12"/>
      <c r="ZY2492" s="12"/>
      <c r="ZZ2492" s="12"/>
      <c r="AAA2492" s="12"/>
      <c r="AAB2492" s="12"/>
      <c r="AAC2492" s="12"/>
      <c r="AAD2492" s="12"/>
      <c r="AAE2492" s="12"/>
      <c r="AAF2492" s="12"/>
      <c r="AAG2492" s="12"/>
      <c r="AAH2492" s="12"/>
      <c r="AAI2492" s="12"/>
      <c r="AAJ2492" s="12"/>
      <c r="AAK2492" s="12"/>
      <c r="AAL2492" s="12"/>
      <c r="AAM2492" s="12"/>
      <c r="AAN2492" s="12"/>
      <c r="AAO2492" s="12"/>
      <c r="AAP2492" s="12"/>
      <c r="AAQ2492" s="12"/>
      <c r="AAR2492" s="12"/>
      <c r="AAS2492" s="12"/>
      <c r="AAT2492" s="12"/>
      <c r="AAU2492" s="12"/>
      <c r="AAV2492" s="12"/>
      <c r="AAW2492" s="12"/>
      <c r="AAX2492" s="12"/>
      <c r="AAY2492" s="12"/>
      <c r="AAZ2492" s="12"/>
      <c r="ABA2492" s="12"/>
      <c r="ABB2492" s="12"/>
      <c r="ABC2492" s="12"/>
      <c r="ABD2492" s="12"/>
      <c r="ABE2492" s="12"/>
      <c r="ABF2492" s="12"/>
      <c r="ABG2492" s="12"/>
      <c r="ABH2492" s="12"/>
      <c r="ABI2492" s="12"/>
      <c r="ABJ2492" s="12"/>
      <c r="ABK2492" s="12"/>
      <c r="ABL2492" s="12"/>
      <c r="ABM2492" s="12"/>
      <c r="ABN2492" s="12"/>
      <c r="ABO2492" s="12"/>
      <c r="ABP2492" s="12"/>
      <c r="ABQ2492" s="12"/>
      <c r="ABR2492" s="12"/>
      <c r="ABS2492" s="12"/>
      <c r="ABT2492" s="12"/>
      <c r="ABU2492" s="12"/>
      <c r="ABV2492" s="12"/>
      <c r="ABW2492" s="12"/>
      <c r="ABX2492" s="12"/>
      <c r="ABY2492" s="12"/>
      <c r="ABZ2492" s="12"/>
      <c r="ACA2492" s="12"/>
      <c r="ACB2492" s="12"/>
      <c r="ACC2492" s="12"/>
      <c r="ACD2492" s="12"/>
      <c r="ACE2492" s="12"/>
      <c r="ACF2492" s="12"/>
      <c r="ACG2492" s="12"/>
      <c r="ACH2492" s="12"/>
      <c r="ACI2492" s="12"/>
      <c r="ACJ2492" s="12"/>
      <c r="ACK2492" s="12"/>
      <c r="ACL2492" s="12"/>
      <c r="ACM2492" s="12"/>
      <c r="ACN2492" s="12"/>
      <c r="ACO2492" s="12"/>
      <c r="ACP2492" s="12"/>
      <c r="ACQ2492" s="12"/>
      <c r="ACR2492" s="12"/>
      <c r="ACS2492" s="12"/>
      <c r="ACT2492" s="12"/>
      <c r="ACU2492" s="12"/>
      <c r="ACV2492" s="12"/>
      <c r="ACW2492" s="12"/>
      <c r="ACX2492" s="12"/>
      <c r="ACY2492" s="12"/>
      <c r="ACZ2492" s="12"/>
      <c r="ADA2492" s="12"/>
      <c r="ADB2492" s="12"/>
      <c r="ADC2492" s="12"/>
      <c r="ADD2492" s="12"/>
      <c r="ADE2492" s="12"/>
      <c r="ADF2492" s="12"/>
      <c r="ADG2492" s="12"/>
      <c r="ADH2492" s="12"/>
      <c r="ADI2492" s="12"/>
      <c r="ADJ2492" s="12"/>
      <c r="ADK2492" s="12"/>
      <c r="ADL2492" s="12"/>
      <c r="ADM2492" s="12"/>
      <c r="ADN2492" s="12"/>
      <c r="ADO2492" s="12"/>
      <c r="ADP2492" s="12"/>
      <c r="ADQ2492" s="12"/>
      <c r="ADR2492" s="12"/>
      <c r="ADS2492" s="12"/>
      <c r="ADT2492" s="12"/>
      <c r="ADU2492" s="12"/>
      <c r="ADV2492" s="12"/>
      <c r="ADW2492" s="12"/>
      <c r="ADX2492" s="12"/>
      <c r="ADY2492" s="12"/>
      <c r="ADZ2492" s="12"/>
      <c r="AEA2492" s="12"/>
      <c r="AEB2492" s="12"/>
      <c r="AEC2492" s="12"/>
      <c r="AED2492" s="12"/>
      <c r="AEE2492" s="12"/>
      <c r="AEF2492" s="12"/>
      <c r="AEG2492" s="12"/>
      <c r="AEH2492" s="12"/>
      <c r="AEI2492" s="12"/>
      <c r="AEJ2492" s="12"/>
      <c r="AEK2492" s="12"/>
      <c r="AEL2492" s="12"/>
      <c r="AEM2492" s="12"/>
      <c r="AEN2492" s="12"/>
      <c r="AEO2492" s="12"/>
      <c r="AEP2492" s="12"/>
      <c r="AEQ2492" s="12"/>
      <c r="AER2492" s="12"/>
      <c r="AES2492" s="12"/>
      <c r="AET2492" s="12"/>
      <c r="AEU2492" s="12"/>
      <c r="AEV2492" s="12"/>
      <c r="AEW2492" s="12"/>
      <c r="AEX2492" s="12"/>
      <c r="AEY2492" s="12"/>
      <c r="AEZ2492" s="12"/>
      <c r="AFA2492" s="12"/>
      <c r="AFB2492" s="12"/>
      <c r="AFC2492" s="12"/>
      <c r="AFD2492" s="12"/>
      <c r="AFE2492" s="12"/>
      <c r="AFF2492" s="12"/>
      <c r="AFG2492" s="12"/>
      <c r="AFH2492" s="12"/>
      <c r="AFI2492" s="12"/>
      <c r="AFJ2492" s="12"/>
      <c r="AFK2492" s="12"/>
      <c r="AFL2492" s="12"/>
      <c r="AFM2492" s="12"/>
      <c r="AFN2492" s="12"/>
      <c r="AFO2492" s="12"/>
      <c r="AFP2492" s="12"/>
      <c r="AFQ2492" s="12"/>
      <c r="AFR2492" s="12"/>
      <c r="AFS2492" s="12"/>
      <c r="AFT2492" s="12"/>
      <c r="AFU2492" s="12"/>
      <c r="AFV2492" s="12"/>
      <c r="AFW2492" s="12"/>
      <c r="AFX2492" s="12"/>
      <c r="AFY2492" s="12"/>
      <c r="AFZ2492" s="12"/>
      <c r="AGA2492" s="12"/>
      <c r="AGB2492" s="12"/>
      <c r="AGC2492" s="12"/>
      <c r="AGD2492" s="12"/>
      <c r="AGE2492" s="12"/>
      <c r="AGF2492" s="12"/>
      <c r="AGG2492" s="12"/>
      <c r="AGH2492" s="12"/>
      <c r="AGI2492" s="12"/>
      <c r="AGJ2492" s="12"/>
      <c r="AGK2492" s="12"/>
      <c r="AGL2492" s="12"/>
      <c r="AGM2492" s="12"/>
      <c r="AGN2492" s="12"/>
      <c r="AGO2492" s="12"/>
      <c r="AGP2492" s="12"/>
      <c r="AGQ2492" s="12"/>
      <c r="AGR2492" s="12"/>
      <c r="AGS2492" s="12"/>
      <c r="AGT2492" s="12"/>
      <c r="AGU2492" s="12"/>
      <c r="AGV2492" s="12"/>
      <c r="AGW2492" s="12"/>
      <c r="AGX2492" s="12"/>
      <c r="AGY2492" s="12"/>
      <c r="AGZ2492" s="12"/>
      <c r="AHA2492" s="12"/>
      <c r="AHB2492" s="12"/>
      <c r="AHC2492" s="12"/>
      <c r="AHD2492" s="12"/>
      <c r="AHE2492" s="12"/>
      <c r="AHF2492" s="12"/>
      <c r="AHG2492" s="12"/>
      <c r="AHH2492" s="12"/>
      <c r="AHI2492" s="12"/>
      <c r="AHJ2492" s="12"/>
      <c r="AHK2492" s="12"/>
      <c r="AHL2492" s="12"/>
      <c r="AHM2492" s="12"/>
      <c r="AHN2492" s="12"/>
      <c r="AHO2492" s="12"/>
      <c r="AHP2492" s="12"/>
      <c r="AHQ2492" s="12"/>
      <c r="AHR2492" s="12"/>
      <c r="AHS2492" s="12"/>
      <c r="AHT2492" s="12"/>
      <c r="AHU2492" s="12"/>
      <c r="AHV2492" s="12"/>
      <c r="AHW2492" s="12"/>
      <c r="AHX2492" s="12"/>
      <c r="AHY2492" s="12"/>
      <c r="AHZ2492" s="12"/>
      <c r="AIA2492" s="12"/>
      <c r="AIB2492" s="12"/>
      <c r="AIC2492" s="12"/>
      <c r="AID2492" s="12"/>
      <c r="AIE2492" s="12"/>
      <c r="AIF2492" s="12"/>
      <c r="AIG2492" s="12"/>
      <c r="AIH2492" s="12"/>
      <c r="AII2492" s="12"/>
      <c r="AIJ2492" s="12"/>
      <c r="AIK2492" s="12"/>
      <c r="AIL2492" s="12"/>
      <c r="AIM2492" s="12"/>
      <c r="AIN2492" s="12"/>
      <c r="AIO2492" s="12"/>
      <c r="AIP2492" s="12"/>
      <c r="AIQ2492" s="12"/>
      <c r="AIR2492" s="12"/>
      <c r="AIS2492" s="12"/>
      <c r="AIT2492" s="12"/>
      <c r="AIU2492" s="12"/>
      <c r="AIV2492" s="12"/>
      <c r="AIW2492" s="12"/>
      <c r="AIX2492" s="12"/>
      <c r="AIY2492" s="12"/>
      <c r="AIZ2492" s="12"/>
      <c r="AJA2492" s="12"/>
      <c r="AJB2492" s="12"/>
      <c r="AJC2492" s="12"/>
      <c r="AJD2492" s="12"/>
      <c r="AJE2492" s="12"/>
      <c r="AJF2492" s="12"/>
      <c r="AJG2492" s="12"/>
      <c r="AJH2492" s="12"/>
      <c r="AJI2492" s="12"/>
      <c r="AJJ2492" s="12"/>
      <c r="AJK2492" s="12"/>
      <c r="AJL2492" s="12"/>
      <c r="AJM2492" s="12"/>
      <c r="AJN2492" s="12"/>
      <c r="AJO2492" s="12"/>
      <c r="AJP2492" s="12"/>
      <c r="AJQ2492" s="12"/>
      <c r="AJR2492" s="12"/>
      <c r="AJS2492" s="12"/>
      <c r="AJT2492" s="12"/>
      <c r="AJU2492" s="12"/>
      <c r="AJV2492" s="12"/>
      <c r="AJW2492" s="12"/>
      <c r="AJX2492" s="12"/>
      <c r="AJY2492" s="12"/>
      <c r="AJZ2492" s="12"/>
      <c r="AKA2492" s="12"/>
      <c r="AKB2492" s="12"/>
      <c r="AKC2492" s="12"/>
      <c r="AKD2492" s="12"/>
      <c r="AKE2492" s="12"/>
      <c r="AKF2492" s="12"/>
      <c r="AKG2492" s="12"/>
      <c r="AKH2492" s="12"/>
      <c r="AKI2492" s="12"/>
      <c r="AKJ2492" s="12"/>
      <c r="AKK2492" s="12"/>
      <c r="AKL2492" s="12"/>
      <c r="AKM2492" s="12"/>
      <c r="AKN2492" s="12"/>
      <c r="AKO2492" s="12"/>
      <c r="AKP2492" s="12"/>
      <c r="AKQ2492" s="12"/>
      <c r="AKR2492" s="12"/>
      <c r="AKS2492" s="12"/>
      <c r="AKT2492" s="12"/>
      <c r="AKU2492" s="12"/>
      <c r="AKV2492" s="12"/>
      <c r="AKW2492" s="12"/>
      <c r="AKX2492" s="12"/>
      <c r="AKY2492" s="12"/>
      <c r="AKZ2492" s="12"/>
      <c r="ALA2492" s="12"/>
      <c r="ALB2492" s="12"/>
      <c r="ALC2492" s="12"/>
      <c r="ALD2492" s="12"/>
      <c r="ALE2492" s="12"/>
      <c r="ALF2492" s="12"/>
      <c r="ALG2492" s="12"/>
      <c r="ALH2492" s="12"/>
      <c r="ALI2492" s="12"/>
      <c r="ALJ2492" s="12"/>
      <c r="ALK2492" s="12"/>
      <c r="ALL2492" s="12"/>
      <c r="ALM2492" s="12"/>
      <c r="ALN2492" s="12"/>
      <c r="ALO2492" s="12"/>
      <c r="ALP2492" s="12"/>
      <c r="ALQ2492" s="12"/>
      <c r="ALR2492" s="12"/>
      <c r="ALS2492" s="12"/>
      <c r="ALT2492" s="12"/>
      <c r="ALU2492" s="12"/>
      <c r="ALV2492" s="12"/>
      <c r="ALW2492" s="12"/>
      <c r="ALX2492" s="12"/>
      <c r="ALY2492" s="12"/>
      <c r="ALZ2492" s="12"/>
      <c r="AMA2492" s="12"/>
      <c r="AMB2492" s="12"/>
      <c r="AMC2492" s="12"/>
      <c r="AMD2492" s="12"/>
      <c r="AME2492" s="12"/>
      <c r="AMF2492" s="12"/>
      <c r="AMG2492" s="12"/>
      <c r="AMH2492" s="12"/>
      <c r="AMI2492" s="12"/>
      <c r="AMJ2492" s="12"/>
    </row>
    <row r="2493" spans="1:1024" s="38" customFormat="1" ht="15.75" x14ac:dyDescent="0.25">
      <c r="A2493" s="1"/>
      <c r="B2493" s="2"/>
      <c r="C2493" s="2"/>
      <c r="D2493" s="6"/>
      <c r="E2493" s="6"/>
      <c r="F2493" s="1"/>
      <c r="G2493" s="19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T2493" s="12"/>
      <c r="U2493" s="12"/>
      <c r="V2493" s="12"/>
      <c r="W2493" s="12"/>
      <c r="X2493" s="12"/>
      <c r="Y2493" s="12"/>
      <c r="Z2493" s="12"/>
      <c r="AA2493" s="12"/>
      <c r="AB2493" s="12"/>
      <c r="AC2493" s="12"/>
      <c r="AD2493" s="12"/>
      <c r="AE2493" s="12"/>
      <c r="AF2493" s="12"/>
      <c r="AG2493" s="12"/>
      <c r="AH2493" s="12"/>
      <c r="AI2493" s="12"/>
      <c r="AJ2493" s="12"/>
      <c r="AK2493" s="12"/>
      <c r="AL2493" s="12"/>
      <c r="AM2493" s="12"/>
      <c r="AN2493" s="12"/>
      <c r="AO2493" s="12"/>
      <c r="AP2493" s="12"/>
      <c r="AQ2493" s="12"/>
      <c r="AR2493" s="12"/>
      <c r="AS2493" s="12"/>
      <c r="AT2493" s="12"/>
      <c r="AU2493" s="12"/>
      <c r="AV2493" s="12"/>
      <c r="AW2493" s="12"/>
      <c r="AX2493" s="12"/>
      <c r="AY2493" s="12"/>
      <c r="AZ2493" s="12"/>
      <c r="BA2493" s="12"/>
      <c r="BB2493" s="12"/>
      <c r="BC2493" s="12"/>
      <c r="BD2493" s="12"/>
      <c r="BE2493" s="12"/>
      <c r="BF2493" s="12"/>
      <c r="BG2493" s="12"/>
      <c r="BH2493" s="12"/>
      <c r="BI2493" s="12"/>
      <c r="BJ2493" s="12"/>
      <c r="BK2493" s="12"/>
      <c r="BL2493" s="12"/>
      <c r="BM2493" s="12"/>
      <c r="BN2493" s="12"/>
      <c r="BO2493" s="12"/>
      <c r="BP2493" s="12"/>
      <c r="BQ2493" s="12"/>
      <c r="BR2493" s="12"/>
      <c r="BS2493" s="12"/>
      <c r="BT2493" s="12"/>
      <c r="BU2493" s="12"/>
      <c r="BV2493" s="12"/>
      <c r="BW2493" s="12"/>
      <c r="BX2493" s="12"/>
      <c r="BY2493" s="12"/>
      <c r="BZ2493" s="12"/>
      <c r="CA2493" s="12"/>
      <c r="CB2493" s="12"/>
      <c r="CC2493" s="12"/>
      <c r="CD2493" s="12"/>
      <c r="CE2493" s="12"/>
      <c r="CF2493" s="12"/>
      <c r="CG2493" s="12"/>
      <c r="CH2493" s="12"/>
      <c r="CI2493" s="12"/>
      <c r="CJ2493" s="12"/>
      <c r="CK2493" s="12"/>
      <c r="CL2493" s="12"/>
      <c r="CM2493" s="12"/>
      <c r="CN2493" s="12"/>
      <c r="CO2493" s="12"/>
      <c r="CP2493" s="12"/>
      <c r="CQ2493" s="12"/>
      <c r="CR2493" s="12"/>
      <c r="CS2493" s="12"/>
      <c r="CT2493" s="12"/>
      <c r="CU2493" s="12"/>
      <c r="CV2493" s="12"/>
      <c r="CW2493" s="12"/>
      <c r="CX2493" s="12"/>
      <c r="CY2493" s="12"/>
      <c r="CZ2493" s="12"/>
      <c r="DA2493" s="12"/>
      <c r="DB2493" s="12"/>
      <c r="DC2493" s="12"/>
      <c r="DD2493" s="12"/>
      <c r="DE2493" s="12"/>
      <c r="DF2493" s="12"/>
      <c r="DG2493" s="12"/>
      <c r="DH2493" s="12"/>
      <c r="DI2493" s="12"/>
      <c r="DJ2493" s="12"/>
      <c r="DK2493" s="12"/>
      <c r="DL2493" s="12"/>
      <c r="DM2493" s="12"/>
      <c r="DN2493" s="12"/>
      <c r="DO2493" s="12"/>
      <c r="DP2493" s="12"/>
      <c r="DQ2493" s="12"/>
      <c r="DR2493" s="12"/>
      <c r="DS2493" s="12"/>
      <c r="DT2493" s="12"/>
      <c r="DU2493" s="12"/>
      <c r="DV2493" s="12"/>
      <c r="DW2493" s="12"/>
      <c r="DX2493" s="12"/>
      <c r="DY2493" s="12"/>
      <c r="DZ2493" s="12"/>
      <c r="EA2493" s="12"/>
      <c r="EB2493" s="12"/>
      <c r="EC2493" s="12"/>
      <c r="ED2493" s="12"/>
      <c r="EE2493" s="12"/>
      <c r="EF2493" s="12"/>
      <c r="EG2493" s="12"/>
      <c r="EH2493" s="12"/>
      <c r="EI2493" s="12"/>
      <c r="EJ2493" s="12"/>
      <c r="EK2493" s="12"/>
      <c r="EL2493" s="12"/>
      <c r="EM2493" s="12"/>
      <c r="EN2493" s="12"/>
      <c r="EO2493" s="12"/>
      <c r="EP2493" s="12"/>
      <c r="EQ2493" s="12"/>
      <c r="ER2493" s="12"/>
      <c r="ES2493" s="12"/>
      <c r="ET2493" s="12"/>
      <c r="EU2493" s="12"/>
      <c r="EV2493" s="12"/>
      <c r="EW2493" s="12"/>
      <c r="EX2493" s="12"/>
      <c r="EY2493" s="12"/>
      <c r="EZ2493" s="12"/>
      <c r="FA2493" s="12"/>
      <c r="FB2493" s="12"/>
      <c r="FC2493" s="12"/>
      <c r="FD2493" s="12"/>
      <c r="FE2493" s="12"/>
      <c r="FF2493" s="12"/>
      <c r="FG2493" s="12"/>
      <c r="FH2493" s="12"/>
      <c r="FI2493" s="12"/>
      <c r="FJ2493" s="12"/>
      <c r="FK2493" s="12"/>
      <c r="FL2493" s="12"/>
      <c r="FM2493" s="12"/>
      <c r="FN2493" s="12"/>
      <c r="FO2493" s="12"/>
      <c r="FP2493" s="12"/>
      <c r="FQ2493" s="12"/>
      <c r="FR2493" s="12"/>
      <c r="FS2493" s="12"/>
      <c r="FT2493" s="12"/>
      <c r="FU2493" s="12"/>
      <c r="FV2493" s="12"/>
      <c r="FW2493" s="12"/>
      <c r="FX2493" s="12"/>
      <c r="FY2493" s="12"/>
      <c r="FZ2493" s="12"/>
      <c r="GA2493" s="12"/>
      <c r="GB2493" s="12"/>
      <c r="GC2493" s="12"/>
      <c r="GD2493" s="12"/>
      <c r="GE2493" s="12"/>
      <c r="GF2493" s="12"/>
      <c r="GG2493" s="12"/>
      <c r="GH2493" s="12"/>
      <c r="GI2493" s="12"/>
      <c r="GJ2493" s="12"/>
      <c r="GK2493" s="12"/>
      <c r="GL2493" s="12"/>
      <c r="GM2493" s="12"/>
      <c r="GN2493" s="12"/>
      <c r="GO2493" s="12"/>
      <c r="GP2493" s="12"/>
      <c r="GQ2493" s="12"/>
      <c r="GR2493" s="12"/>
      <c r="GS2493" s="12"/>
      <c r="GT2493" s="12"/>
      <c r="GU2493" s="12"/>
      <c r="GV2493" s="12"/>
      <c r="GW2493" s="12"/>
      <c r="GX2493" s="12"/>
      <c r="GY2493" s="12"/>
      <c r="GZ2493" s="12"/>
      <c r="HA2493" s="12"/>
      <c r="HB2493" s="12"/>
      <c r="HC2493" s="12"/>
      <c r="HD2493" s="12"/>
      <c r="HE2493" s="12"/>
      <c r="HF2493" s="12"/>
      <c r="HG2493" s="12"/>
      <c r="HH2493" s="12"/>
      <c r="HI2493" s="12"/>
      <c r="HJ2493" s="12"/>
      <c r="HK2493" s="12"/>
      <c r="HL2493" s="12"/>
      <c r="HM2493" s="12"/>
      <c r="HN2493" s="12"/>
      <c r="HO2493" s="12"/>
      <c r="HP2493" s="12"/>
      <c r="HQ2493" s="12"/>
      <c r="HR2493" s="12"/>
      <c r="HS2493" s="12"/>
      <c r="HT2493" s="12"/>
      <c r="HU2493" s="12"/>
      <c r="HV2493" s="12"/>
      <c r="HW2493" s="12"/>
      <c r="HX2493" s="12"/>
      <c r="HY2493" s="12"/>
      <c r="HZ2493" s="12"/>
      <c r="IA2493" s="12"/>
      <c r="IB2493" s="12"/>
      <c r="IC2493" s="12"/>
      <c r="ID2493" s="12"/>
      <c r="IE2493" s="12"/>
      <c r="IF2493" s="12"/>
      <c r="IG2493" s="12"/>
      <c r="IH2493" s="12"/>
      <c r="II2493" s="12"/>
      <c r="IJ2493" s="12"/>
      <c r="IK2493" s="12"/>
      <c r="IL2493" s="12"/>
      <c r="IM2493" s="12"/>
      <c r="IN2493" s="12"/>
      <c r="IO2493" s="12"/>
      <c r="IP2493" s="12"/>
      <c r="IQ2493" s="12"/>
      <c r="IR2493" s="12"/>
      <c r="IS2493" s="12"/>
      <c r="IT2493" s="12"/>
      <c r="IU2493" s="12"/>
      <c r="IV2493" s="12"/>
      <c r="IW2493" s="12"/>
      <c r="IX2493" s="12"/>
      <c r="IY2493" s="12"/>
      <c r="IZ2493" s="12"/>
      <c r="JA2493" s="12"/>
      <c r="JB2493" s="12"/>
      <c r="JC2493" s="12"/>
      <c r="JD2493" s="12"/>
      <c r="JE2493" s="12"/>
      <c r="JF2493" s="12"/>
      <c r="JG2493" s="12"/>
      <c r="JH2493" s="12"/>
      <c r="JI2493" s="12"/>
      <c r="JJ2493" s="12"/>
      <c r="JK2493" s="12"/>
      <c r="JL2493" s="12"/>
      <c r="JM2493" s="12"/>
      <c r="JN2493" s="12"/>
      <c r="JO2493" s="12"/>
      <c r="JP2493" s="12"/>
      <c r="JQ2493" s="12"/>
      <c r="JR2493" s="12"/>
      <c r="JS2493" s="12"/>
      <c r="JT2493" s="12"/>
      <c r="JU2493" s="12"/>
      <c r="JV2493" s="12"/>
      <c r="JW2493" s="12"/>
      <c r="JX2493" s="12"/>
      <c r="JY2493" s="12"/>
      <c r="JZ2493" s="12"/>
      <c r="KA2493" s="12"/>
      <c r="KB2493" s="12"/>
      <c r="KC2493" s="12"/>
      <c r="KD2493" s="12"/>
      <c r="KE2493" s="12"/>
      <c r="KF2493" s="12"/>
      <c r="KG2493" s="12"/>
      <c r="KH2493" s="12"/>
      <c r="KI2493" s="12"/>
      <c r="KJ2493" s="12"/>
      <c r="KK2493" s="12"/>
      <c r="KL2493" s="12"/>
      <c r="KM2493" s="12"/>
      <c r="KN2493" s="12"/>
      <c r="KO2493" s="12"/>
      <c r="KP2493" s="12"/>
      <c r="KQ2493" s="12"/>
      <c r="KR2493" s="12"/>
      <c r="KS2493" s="12"/>
      <c r="KT2493" s="12"/>
      <c r="KU2493" s="12"/>
      <c r="KV2493" s="12"/>
      <c r="KW2493" s="12"/>
      <c r="KX2493" s="12"/>
      <c r="KY2493" s="12"/>
      <c r="KZ2493" s="12"/>
      <c r="LA2493" s="12"/>
      <c r="LB2493" s="12"/>
      <c r="LC2493" s="12"/>
      <c r="LD2493" s="12"/>
      <c r="LE2493" s="12"/>
      <c r="LF2493" s="12"/>
      <c r="LG2493" s="12"/>
      <c r="LH2493" s="12"/>
      <c r="LI2493" s="12"/>
      <c r="LJ2493" s="12"/>
      <c r="LK2493" s="12"/>
      <c r="LL2493" s="12"/>
      <c r="LM2493" s="12"/>
      <c r="LN2493" s="12"/>
      <c r="LO2493" s="12"/>
      <c r="LP2493" s="12"/>
      <c r="LQ2493" s="12"/>
      <c r="LR2493" s="12"/>
      <c r="LS2493" s="12"/>
      <c r="LT2493" s="12"/>
      <c r="LU2493" s="12"/>
      <c r="LV2493" s="12"/>
      <c r="LW2493" s="12"/>
      <c r="LX2493" s="12"/>
      <c r="LY2493" s="12"/>
      <c r="LZ2493" s="12"/>
      <c r="MA2493" s="12"/>
      <c r="MB2493" s="12"/>
      <c r="MC2493" s="12"/>
      <c r="MD2493" s="12"/>
      <c r="ME2493" s="12"/>
      <c r="MF2493" s="12"/>
      <c r="MG2493" s="12"/>
      <c r="MH2493" s="12"/>
      <c r="MI2493" s="12"/>
      <c r="MJ2493" s="12"/>
      <c r="MK2493" s="12"/>
      <c r="ML2493" s="12"/>
      <c r="MM2493" s="12"/>
      <c r="MN2493" s="12"/>
      <c r="MO2493" s="12"/>
      <c r="MP2493" s="12"/>
      <c r="MQ2493" s="12"/>
      <c r="MR2493" s="12"/>
      <c r="MS2493" s="12"/>
      <c r="MT2493" s="12"/>
      <c r="MU2493" s="12"/>
      <c r="MV2493" s="12"/>
      <c r="MW2493" s="12"/>
      <c r="MX2493" s="12"/>
      <c r="MY2493" s="12"/>
      <c r="MZ2493" s="12"/>
      <c r="NA2493" s="12"/>
      <c r="NB2493" s="12"/>
      <c r="NC2493" s="12"/>
      <c r="ND2493" s="12"/>
      <c r="NE2493" s="12"/>
      <c r="NF2493" s="12"/>
      <c r="NG2493" s="12"/>
      <c r="NH2493" s="12"/>
      <c r="NI2493" s="12"/>
      <c r="NJ2493" s="12"/>
      <c r="NK2493" s="12"/>
      <c r="NL2493" s="12"/>
      <c r="NM2493" s="12"/>
      <c r="NN2493" s="12"/>
      <c r="NO2493" s="12"/>
      <c r="NP2493" s="12"/>
      <c r="NQ2493" s="12"/>
      <c r="NR2493" s="12"/>
      <c r="NS2493" s="12"/>
      <c r="NT2493" s="12"/>
      <c r="NU2493" s="12"/>
      <c r="NV2493" s="12"/>
      <c r="NW2493" s="12"/>
      <c r="NX2493" s="12"/>
      <c r="NY2493" s="12"/>
      <c r="NZ2493" s="12"/>
      <c r="OA2493" s="12"/>
      <c r="OB2493" s="12"/>
      <c r="OC2493" s="12"/>
      <c r="OD2493" s="12"/>
      <c r="OE2493" s="12"/>
      <c r="OF2493" s="12"/>
      <c r="OG2493" s="12"/>
      <c r="OH2493" s="12"/>
      <c r="OI2493" s="12"/>
      <c r="OJ2493" s="12"/>
      <c r="OK2493" s="12"/>
      <c r="OL2493" s="12"/>
      <c r="OM2493" s="12"/>
      <c r="ON2493" s="12"/>
      <c r="OO2493" s="12"/>
      <c r="OP2493" s="12"/>
      <c r="OQ2493" s="12"/>
      <c r="OR2493" s="12"/>
      <c r="OS2493" s="12"/>
      <c r="OT2493" s="12"/>
      <c r="OU2493" s="12"/>
      <c r="OV2493" s="12"/>
      <c r="OW2493" s="12"/>
      <c r="OX2493" s="12"/>
      <c r="OY2493" s="12"/>
      <c r="OZ2493" s="12"/>
      <c r="PA2493" s="12"/>
      <c r="PB2493" s="12"/>
      <c r="PC2493" s="12"/>
      <c r="PD2493" s="12"/>
      <c r="PE2493" s="12"/>
      <c r="PF2493" s="12"/>
      <c r="PG2493" s="12"/>
      <c r="PH2493" s="12"/>
      <c r="PI2493" s="12"/>
      <c r="PJ2493" s="12"/>
      <c r="PK2493" s="12"/>
      <c r="PL2493" s="12"/>
      <c r="PM2493" s="12"/>
      <c r="PN2493" s="12"/>
      <c r="PO2493" s="12"/>
      <c r="PP2493" s="12"/>
      <c r="PQ2493" s="12"/>
      <c r="PR2493" s="12"/>
      <c r="PS2493" s="12"/>
      <c r="PT2493" s="12"/>
      <c r="PU2493" s="12"/>
      <c r="PV2493" s="12"/>
      <c r="PW2493" s="12"/>
      <c r="PX2493" s="12"/>
      <c r="PY2493" s="12"/>
      <c r="PZ2493" s="12"/>
      <c r="QA2493" s="12"/>
      <c r="QB2493" s="12"/>
      <c r="QC2493" s="12"/>
      <c r="QD2493" s="12"/>
      <c r="QE2493" s="12"/>
      <c r="QF2493" s="12"/>
      <c r="QG2493" s="12"/>
      <c r="QH2493" s="12"/>
      <c r="QI2493" s="12"/>
      <c r="QJ2493" s="12"/>
      <c r="QK2493" s="12"/>
      <c r="QL2493" s="12"/>
      <c r="QM2493" s="12"/>
      <c r="QN2493" s="12"/>
      <c r="QO2493" s="12"/>
      <c r="QP2493" s="12"/>
      <c r="QQ2493" s="12"/>
      <c r="QR2493" s="12"/>
      <c r="QS2493" s="12"/>
      <c r="QT2493" s="12"/>
      <c r="QU2493" s="12"/>
      <c r="QV2493" s="12"/>
      <c r="QW2493" s="12"/>
      <c r="QX2493" s="12"/>
      <c r="QY2493" s="12"/>
      <c r="QZ2493" s="12"/>
      <c r="RA2493" s="12"/>
      <c r="RB2493" s="12"/>
      <c r="RC2493" s="12"/>
      <c r="RD2493" s="12"/>
      <c r="RE2493" s="12"/>
      <c r="RF2493" s="12"/>
      <c r="RG2493" s="12"/>
      <c r="RH2493" s="12"/>
      <c r="RI2493" s="12"/>
      <c r="RJ2493" s="12"/>
      <c r="RK2493" s="12"/>
      <c r="RL2493" s="12"/>
      <c r="RM2493" s="12"/>
      <c r="RN2493" s="12"/>
      <c r="RO2493" s="12"/>
      <c r="RP2493" s="12"/>
      <c r="RQ2493" s="12"/>
      <c r="RR2493" s="12"/>
      <c r="RS2493" s="12"/>
      <c r="RT2493" s="12"/>
      <c r="RU2493" s="12"/>
      <c r="RV2493" s="12"/>
      <c r="RW2493" s="12"/>
      <c r="RX2493" s="12"/>
      <c r="RY2493" s="12"/>
      <c r="RZ2493" s="12"/>
      <c r="SA2493" s="12"/>
      <c r="SB2493" s="12"/>
      <c r="SC2493" s="12"/>
      <c r="SD2493" s="12"/>
      <c r="SE2493" s="12"/>
      <c r="SF2493" s="12"/>
      <c r="SG2493" s="12"/>
      <c r="SH2493" s="12"/>
      <c r="SI2493" s="12"/>
      <c r="SJ2493" s="12"/>
      <c r="SK2493" s="12"/>
      <c r="SL2493" s="12"/>
      <c r="SM2493" s="12"/>
      <c r="SN2493" s="12"/>
      <c r="SO2493" s="12"/>
      <c r="SP2493" s="12"/>
      <c r="SQ2493" s="12"/>
      <c r="SR2493" s="12"/>
      <c r="SS2493" s="12"/>
      <c r="ST2493" s="12"/>
      <c r="SU2493" s="12"/>
      <c r="SV2493" s="12"/>
      <c r="SW2493" s="12"/>
      <c r="SX2493" s="12"/>
      <c r="SY2493" s="12"/>
      <c r="SZ2493" s="12"/>
      <c r="TA2493" s="12"/>
      <c r="TB2493" s="12"/>
      <c r="TC2493" s="12"/>
      <c r="TD2493" s="12"/>
      <c r="TE2493" s="12"/>
      <c r="TF2493" s="12"/>
      <c r="TG2493" s="12"/>
      <c r="TH2493" s="12"/>
      <c r="TI2493" s="12"/>
      <c r="TJ2493" s="12"/>
      <c r="TK2493" s="12"/>
      <c r="TL2493" s="12"/>
      <c r="TM2493" s="12"/>
      <c r="TN2493" s="12"/>
      <c r="TO2493" s="12"/>
      <c r="TP2493" s="12"/>
      <c r="TQ2493" s="12"/>
      <c r="TR2493" s="12"/>
      <c r="TS2493" s="12"/>
      <c r="TT2493" s="12"/>
      <c r="TU2493" s="12"/>
      <c r="TV2493" s="12"/>
      <c r="TW2493" s="12"/>
      <c r="TX2493" s="12"/>
      <c r="TY2493" s="12"/>
      <c r="TZ2493" s="12"/>
      <c r="UA2493" s="12"/>
      <c r="UB2493" s="12"/>
      <c r="UC2493" s="12"/>
      <c r="UD2493" s="12"/>
      <c r="UE2493" s="12"/>
      <c r="UF2493" s="12"/>
      <c r="UG2493" s="12"/>
      <c r="UH2493" s="12"/>
      <c r="UI2493" s="12"/>
      <c r="UJ2493" s="12"/>
      <c r="UK2493" s="12"/>
      <c r="UL2493" s="12"/>
      <c r="UM2493" s="12"/>
      <c r="UN2493" s="12"/>
      <c r="UO2493" s="12"/>
      <c r="UP2493" s="12"/>
      <c r="UQ2493" s="12"/>
      <c r="UR2493" s="12"/>
      <c r="US2493" s="12"/>
      <c r="UT2493" s="12"/>
      <c r="UU2493" s="12"/>
      <c r="UV2493" s="12"/>
      <c r="UW2493" s="12"/>
      <c r="UX2493" s="12"/>
      <c r="UY2493" s="12"/>
      <c r="UZ2493" s="12"/>
      <c r="VA2493" s="12"/>
      <c r="VB2493" s="12"/>
      <c r="VC2493" s="12"/>
      <c r="VD2493" s="12"/>
      <c r="VE2493" s="12"/>
      <c r="VF2493" s="12"/>
      <c r="VG2493" s="12"/>
      <c r="VH2493" s="12"/>
      <c r="VI2493" s="12"/>
      <c r="VJ2493" s="12"/>
      <c r="VK2493" s="12"/>
      <c r="VL2493" s="12"/>
      <c r="VM2493" s="12"/>
      <c r="VN2493" s="12"/>
      <c r="VO2493" s="12"/>
      <c r="VP2493" s="12"/>
      <c r="VQ2493" s="12"/>
      <c r="VR2493" s="12"/>
      <c r="VS2493" s="12"/>
      <c r="VT2493" s="12"/>
      <c r="VU2493" s="12"/>
      <c r="VV2493" s="12"/>
      <c r="VW2493" s="12"/>
      <c r="VX2493" s="12"/>
      <c r="VY2493" s="12"/>
      <c r="VZ2493" s="12"/>
      <c r="WA2493" s="12"/>
      <c r="WB2493" s="12"/>
      <c r="WC2493" s="12"/>
      <c r="WD2493" s="12"/>
      <c r="WE2493" s="12"/>
      <c r="WF2493" s="12"/>
      <c r="WG2493" s="12"/>
      <c r="WH2493" s="12"/>
      <c r="WI2493" s="12"/>
      <c r="WJ2493" s="12"/>
      <c r="WK2493" s="12"/>
      <c r="WL2493" s="12"/>
      <c r="WM2493" s="12"/>
      <c r="WN2493" s="12"/>
      <c r="WO2493" s="12"/>
      <c r="WP2493" s="12"/>
      <c r="WQ2493" s="12"/>
      <c r="WR2493" s="12"/>
      <c r="WS2493" s="12"/>
      <c r="WT2493" s="12"/>
      <c r="WU2493" s="12"/>
      <c r="WV2493" s="12"/>
      <c r="WW2493" s="12"/>
      <c r="WX2493" s="12"/>
      <c r="WY2493" s="12"/>
      <c r="WZ2493" s="12"/>
      <c r="XA2493" s="12"/>
      <c r="XB2493" s="12"/>
      <c r="XC2493" s="12"/>
      <c r="XD2493" s="12"/>
      <c r="XE2493" s="12"/>
      <c r="XF2493" s="12"/>
      <c r="XG2493" s="12"/>
      <c r="XH2493" s="12"/>
      <c r="XI2493" s="12"/>
      <c r="XJ2493" s="12"/>
      <c r="XK2493" s="12"/>
      <c r="XL2493" s="12"/>
      <c r="XM2493" s="12"/>
      <c r="XN2493" s="12"/>
      <c r="XO2493" s="12"/>
      <c r="XP2493" s="12"/>
      <c r="XQ2493" s="12"/>
      <c r="XR2493" s="12"/>
      <c r="XS2493" s="12"/>
      <c r="XT2493" s="12"/>
      <c r="XU2493" s="12"/>
      <c r="XV2493" s="12"/>
      <c r="XW2493" s="12"/>
      <c r="XX2493" s="12"/>
      <c r="XY2493" s="12"/>
      <c r="XZ2493" s="12"/>
      <c r="YA2493" s="12"/>
      <c r="YB2493" s="12"/>
      <c r="YC2493" s="12"/>
      <c r="YD2493" s="12"/>
      <c r="YE2493" s="12"/>
      <c r="YF2493" s="12"/>
      <c r="YG2493" s="12"/>
      <c r="YH2493" s="12"/>
      <c r="YI2493" s="12"/>
      <c r="YJ2493" s="12"/>
      <c r="YK2493" s="12"/>
      <c r="YL2493" s="12"/>
      <c r="YM2493" s="12"/>
      <c r="YN2493" s="12"/>
      <c r="YO2493" s="12"/>
      <c r="YP2493" s="12"/>
      <c r="YQ2493" s="12"/>
      <c r="YR2493" s="12"/>
      <c r="YS2493" s="12"/>
      <c r="YT2493" s="12"/>
      <c r="YU2493" s="12"/>
      <c r="YV2493" s="12"/>
      <c r="YW2493" s="12"/>
      <c r="YX2493" s="12"/>
      <c r="YY2493" s="12"/>
      <c r="YZ2493" s="12"/>
      <c r="ZA2493" s="12"/>
      <c r="ZB2493" s="12"/>
      <c r="ZC2493" s="12"/>
      <c r="ZD2493" s="12"/>
      <c r="ZE2493" s="12"/>
      <c r="ZF2493" s="12"/>
      <c r="ZG2493" s="12"/>
      <c r="ZH2493" s="12"/>
      <c r="ZI2493" s="12"/>
      <c r="ZJ2493" s="12"/>
      <c r="ZK2493" s="12"/>
      <c r="ZL2493" s="12"/>
      <c r="ZM2493" s="12"/>
      <c r="ZN2493" s="12"/>
      <c r="ZO2493" s="12"/>
      <c r="ZP2493" s="12"/>
      <c r="ZQ2493" s="12"/>
      <c r="ZR2493" s="12"/>
      <c r="ZS2493" s="12"/>
      <c r="ZT2493" s="12"/>
      <c r="ZU2493" s="12"/>
      <c r="ZV2493" s="12"/>
      <c r="ZW2493" s="12"/>
      <c r="ZX2493" s="12"/>
      <c r="ZY2493" s="12"/>
      <c r="ZZ2493" s="12"/>
      <c r="AAA2493" s="12"/>
      <c r="AAB2493" s="12"/>
      <c r="AAC2493" s="12"/>
      <c r="AAD2493" s="12"/>
      <c r="AAE2493" s="12"/>
      <c r="AAF2493" s="12"/>
      <c r="AAG2493" s="12"/>
      <c r="AAH2493" s="12"/>
      <c r="AAI2493" s="12"/>
      <c r="AAJ2493" s="12"/>
      <c r="AAK2493" s="12"/>
      <c r="AAL2493" s="12"/>
      <c r="AAM2493" s="12"/>
      <c r="AAN2493" s="12"/>
      <c r="AAO2493" s="12"/>
      <c r="AAP2493" s="12"/>
      <c r="AAQ2493" s="12"/>
      <c r="AAR2493" s="12"/>
      <c r="AAS2493" s="12"/>
      <c r="AAT2493" s="12"/>
      <c r="AAU2493" s="12"/>
      <c r="AAV2493" s="12"/>
      <c r="AAW2493" s="12"/>
      <c r="AAX2493" s="12"/>
      <c r="AAY2493" s="12"/>
      <c r="AAZ2493" s="12"/>
      <c r="ABA2493" s="12"/>
      <c r="ABB2493" s="12"/>
      <c r="ABC2493" s="12"/>
      <c r="ABD2493" s="12"/>
      <c r="ABE2493" s="12"/>
      <c r="ABF2493" s="12"/>
      <c r="ABG2493" s="12"/>
      <c r="ABH2493" s="12"/>
      <c r="ABI2493" s="12"/>
      <c r="ABJ2493" s="12"/>
      <c r="ABK2493" s="12"/>
      <c r="ABL2493" s="12"/>
      <c r="ABM2493" s="12"/>
      <c r="ABN2493" s="12"/>
      <c r="ABO2493" s="12"/>
      <c r="ABP2493" s="12"/>
      <c r="ABQ2493" s="12"/>
      <c r="ABR2493" s="12"/>
      <c r="ABS2493" s="12"/>
      <c r="ABT2493" s="12"/>
      <c r="ABU2493" s="12"/>
      <c r="ABV2493" s="12"/>
      <c r="ABW2493" s="12"/>
      <c r="ABX2493" s="12"/>
      <c r="ABY2493" s="12"/>
      <c r="ABZ2493" s="12"/>
      <c r="ACA2493" s="12"/>
      <c r="ACB2493" s="12"/>
      <c r="ACC2493" s="12"/>
      <c r="ACD2493" s="12"/>
      <c r="ACE2493" s="12"/>
      <c r="ACF2493" s="12"/>
      <c r="ACG2493" s="12"/>
      <c r="ACH2493" s="12"/>
      <c r="ACI2493" s="12"/>
      <c r="ACJ2493" s="12"/>
      <c r="ACK2493" s="12"/>
      <c r="ACL2493" s="12"/>
      <c r="ACM2493" s="12"/>
      <c r="ACN2493" s="12"/>
      <c r="ACO2493" s="12"/>
      <c r="ACP2493" s="12"/>
      <c r="ACQ2493" s="12"/>
      <c r="ACR2493" s="12"/>
      <c r="ACS2493" s="12"/>
      <c r="ACT2493" s="12"/>
      <c r="ACU2493" s="12"/>
      <c r="ACV2493" s="12"/>
      <c r="ACW2493" s="12"/>
      <c r="ACX2493" s="12"/>
      <c r="ACY2493" s="12"/>
      <c r="ACZ2493" s="12"/>
      <c r="ADA2493" s="12"/>
      <c r="ADB2493" s="12"/>
      <c r="ADC2493" s="12"/>
      <c r="ADD2493" s="12"/>
      <c r="ADE2493" s="12"/>
      <c r="ADF2493" s="12"/>
      <c r="ADG2493" s="12"/>
      <c r="ADH2493" s="12"/>
      <c r="ADI2493" s="12"/>
      <c r="ADJ2493" s="12"/>
      <c r="ADK2493" s="12"/>
      <c r="ADL2493" s="12"/>
      <c r="ADM2493" s="12"/>
      <c r="ADN2493" s="12"/>
      <c r="ADO2493" s="12"/>
      <c r="ADP2493" s="12"/>
      <c r="ADQ2493" s="12"/>
      <c r="ADR2493" s="12"/>
      <c r="ADS2493" s="12"/>
      <c r="ADT2493" s="12"/>
      <c r="ADU2493" s="12"/>
      <c r="ADV2493" s="12"/>
      <c r="ADW2493" s="12"/>
      <c r="ADX2493" s="12"/>
      <c r="ADY2493" s="12"/>
      <c r="ADZ2493" s="12"/>
      <c r="AEA2493" s="12"/>
      <c r="AEB2493" s="12"/>
      <c r="AEC2493" s="12"/>
      <c r="AED2493" s="12"/>
      <c r="AEE2493" s="12"/>
      <c r="AEF2493" s="12"/>
      <c r="AEG2493" s="12"/>
      <c r="AEH2493" s="12"/>
      <c r="AEI2493" s="12"/>
      <c r="AEJ2493" s="12"/>
      <c r="AEK2493" s="12"/>
      <c r="AEL2493" s="12"/>
      <c r="AEM2493" s="12"/>
      <c r="AEN2493" s="12"/>
      <c r="AEO2493" s="12"/>
      <c r="AEP2493" s="12"/>
      <c r="AEQ2493" s="12"/>
      <c r="AER2493" s="12"/>
      <c r="AES2493" s="12"/>
      <c r="AET2493" s="12"/>
      <c r="AEU2493" s="12"/>
      <c r="AEV2493" s="12"/>
      <c r="AEW2493" s="12"/>
      <c r="AEX2493" s="12"/>
      <c r="AEY2493" s="12"/>
      <c r="AEZ2493" s="12"/>
      <c r="AFA2493" s="12"/>
      <c r="AFB2493" s="12"/>
      <c r="AFC2493" s="12"/>
      <c r="AFD2493" s="12"/>
      <c r="AFE2493" s="12"/>
      <c r="AFF2493" s="12"/>
      <c r="AFG2493" s="12"/>
      <c r="AFH2493" s="12"/>
      <c r="AFI2493" s="12"/>
      <c r="AFJ2493" s="12"/>
      <c r="AFK2493" s="12"/>
      <c r="AFL2493" s="12"/>
      <c r="AFM2493" s="12"/>
      <c r="AFN2493" s="12"/>
      <c r="AFO2493" s="12"/>
      <c r="AFP2493" s="12"/>
      <c r="AFQ2493" s="12"/>
      <c r="AFR2493" s="12"/>
      <c r="AFS2493" s="12"/>
      <c r="AFT2493" s="12"/>
      <c r="AFU2493" s="12"/>
      <c r="AFV2493" s="12"/>
      <c r="AFW2493" s="12"/>
      <c r="AFX2493" s="12"/>
      <c r="AFY2493" s="12"/>
      <c r="AFZ2493" s="12"/>
      <c r="AGA2493" s="12"/>
      <c r="AGB2493" s="12"/>
      <c r="AGC2493" s="12"/>
      <c r="AGD2493" s="12"/>
      <c r="AGE2493" s="12"/>
      <c r="AGF2493" s="12"/>
      <c r="AGG2493" s="12"/>
      <c r="AGH2493" s="12"/>
      <c r="AGI2493" s="12"/>
      <c r="AGJ2493" s="12"/>
      <c r="AGK2493" s="12"/>
      <c r="AGL2493" s="12"/>
      <c r="AGM2493" s="12"/>
      <c r="AGN2493" s="12"/>
      <c r="AGO2493" s="12"/>
      <c r="AGP2493" s="12"/>
      <c r="AGQ2493" s="12"/>
      <c r="AGR2493" s="12"/>
      <c r="AGS2493" s="12"/>
      <c r="AGT2493" s="12"/>
      <c r="AGU2493" s="12"/>
      <c r="AGV2493" s="12"/>
      <c r="AGW2493" s="12"/>
      <c r="AGX2493" s="12"/>
      <c r="AGY2493" s="12"/>
      <c r="AGZ2493" s="12"/>
      <c r="AHA2493" s="12"/>
      <c r="AHB2493" s="12"/>
      <c r="AHC2493" s="12"/>
      <c r="AHD2493" s="12"/>
      <c r="AHE2493" s="12"/>
      <c r="AHF2493" s="12"/>
      <c r="AHG2493" s="12"/>
      <c r="AHH2493" s="12"/>
      <c r="AHI2493" s="12"/>
      <c r="AHJ2493" s="12"/>
      <c r="AHK2493" s="12"/>
      <c r="AHL2493" s="12"/>
      <c r="AHM2493" s="12"/>
      <c r="AHN2493" s="12"/>
      <c r="AHO2493" s="12"/>
      <c r="AHP2493" s="12"/>
      <c r="AHQ2493" s="12"/>
      <c r="AHR2493" s="12"/>
      <c r="AHS2493" s="12"/>
      <c r="AHT2493" s="12"/>
      <c r="AHU2493" s="12"/>
      <c r="AHV2493" s="12"/>
      <c r="AHW2493" s="12"/>
      <c r="AHX2493" s="12"/>
      <c r="AHY2493" s="12"/>
      <c r="AHZ2493" s="12"/>
      <c r="AIA2493" s="12"/>
      <c r="AIB2493" s="12"/>
      <c r="AIC2493" s="12"/>
      <c r="AID2493" s="12"/>
      <c r="AIE2493" s="12"/>
      <c r="AIF2493" s="12"/>
      <c r="AIG2493" s="12"/>
      <c r="AIH2493" s="12"/>
      <c r="AII2493" s="12"/>
      <c r="AIJ2493" s="12"/>
      <c r="AIK2493" s="12"/>
      <c r="AIL2493" s="12"/>
      <c r="AIM2493" s="12"/>
      <c r="AIN2493" s="12"/>
      <c r="AIO2493" s="12"/>
      <c r="AIP2493" s="12"/>
      <c r="AIQ2493" s="12"/>
      <c r="AIR2493" s="12"/>
      <c r="AIS2493" s="12"/>
      <c r="AIT2493" s="12"/>
      <c r="AIU2493" s="12"/>
      <c r="AIV2493" s="12"/>
      <c r="AIW2493" s="12"/>
      <c r="AIX2493" s="12"/>
      <c r="AIY2493" s="12"/>
      <c r="AIZ2493" s="12"/>
      <c r="AJA2493" s="12"/>
      <c r="AJB2493" s="12"/>
      <c r="AJC2493" s="12"/>
      <c r="AJD2493" s="12"/>
      <c r="AJE2493" s="12"/>
      <c r="AJF2493" s="12"/>
      <c r="AJG2493" s="12"/>
      <c r="AJH2493" s="12"/>
      <c r="AJI2493" s="12"/>
      <c r="AJJ2493" s="12"/>
      <c r="AJK2493" s="12"/>
      <c r="AJL2493" s="12"/>
      <c r="AJM2493" s="12"/>
      <c r="AJN2493" s="12"/>
      <c r="AJO2493" s="12"/>
      <c r="AJP2493" s="12"/>
      <c r="AJQ2493" s="12"/>
      <c r="AJR2493" s="12"/>
      <c r="AJS2493" s="12"/>
      <c r="AJT2493" s="12"/>
      <c r="AJU2493" s="12"/>
      <c r="AJV2493" s="12"/>
      <c r="AJW2493" s="12"/>
      <c r="AJX2493" s="12"/>
      <c r="AJY2493" s="12"/>
      <c r="AJZ2493" s="12"/>
      <c r="AKA2493" s="12"/>
      <c r="AKB2493" s="12"/>
      <c r="AKC2493" s="12"/>
      <c r="AKD2493" s="12"/>
      <c r="AKE2493" s="12"/>
      <c r="AKF2493" s="12"/>
      <c r="AKG2493" s="12"/>
      <c r="AKH2493" s="12"/>
      <c r="AKI2493" s="12"/>
      <c r="AKJ2493" s="12"/>
      <c r="AKK2493" s="12"/>
      <c r="AKL2493" s="12"/>
      <c r="AKM2493" s="12"/>
      <c r="AKN2493" s="12"/>
      <c r="AKO2493" s="12"/>
      <c r="AKP2493" s="12"/>
      <c r="AKQ2493" s="12"/>
      <c r="AKR2493" s="12"/>
      <c r="AKS2493" s="12"/>
      <c r="AKT2493" s="12"/>
      <c r="AKU2493" s="12"/>
      <c r="AKV2493" s="12"/>
      <c r="AKW2493" s="12"/>
      <c r="AKX2493" s="12"/>
      <c r="AKY2493" s="12"/>
      <c r="AKZ2493" s="12"/>
      <c r="ALA2493" s="12"/>
      <c r="ALB2493" s="12"/>
      <c r="ALC2493" s="12"/>
      <c r="ALD2493" s="12"/>
      <c r="ALE2493" s="12"/>
      <c r="ALF2493" s="12"/>
      <c r="ALG2493" s="12"/>
      <c r="ALH2493" s="12"/>
      <c r="ALI2493" s="12"/>
      <c r="ALJ2493" s="12"/>
      <c r="ALK2493" s="12"/>
      <c r="ALL2493" s="12"/>
      <c r="ALM2493" s="12"/>
      <c r="ALN2493" s="12"/>
      <c r="ALO2493" s="12"/>
      <c r="ALP2493" s="12"/>
      <c r="ALQ2493" s="12"/>
      <c r="ALR2493" s="12"/>
      <c r="ALS2493" s="12"/>
      <c r="ALT2493" s="12"/>
      <c r="ALU2493" s="12"/>
      <c r="ALV2493" s="12"/>
      <c r="ALW2493" s="12"/>
      <c r="ALX2493" s="12"/>
      <c r="ALY2493" s="12"/>
      <c r="ALZ2493" s="12"/>
      <c r="AMA2493" s="12"/>
      <c r="AMB2493" s="12"/>
      <c r="AMC2493" s="12"/>
      <c r="AMD2493" s="12"/>
      <c r="AME2493" s="12"/>
      <c r="AMF2493" s="12"/>
      <c r="AMG2493" s="12"/>
      <c r="AMH2493" s="12"/>
      <c r="AMI2493" s="12"/>
      <c r="AMJ2493" s="12"/>
    </row>
    <row r="2494" spans="1:1024" s="38" customFormat="1" ht="15.75" x14ac:dyDescent="0.25">
      <c r="A2494" s="1"/>
      <c r="B2494" s="2"/>
      <c r="C2494" s="2"/>
      <c r="D2494" s="2"/>
      <c r="E2494" s="2"/>
      <c r="F2494" s="1"/>
      <c r="G2494" s="2"/>
      <c r="H2494" s="12"/>
      <c r="I2494" s="12"/>
      <c r="J2494" s="12"/>
      <c r="K2494" s="12"/>
      <c r="L2494" s="12"/>
      <c r="M2494" s="12"/>
      <c r="N2494" s="12"/>
      <c r="O2494" s="12"/>
      <c r="P2494" s="12"/>
      <c r="Q2494" s="12"/>
      <c r="R2494" s="12"/>
      <c r="S2494" s="12"/>
      <c r="T2494" s="12"/>
      <c r="U2494" s="12"/>
      <c r="V2494" s="12"/>
      <c r="W2494" s="12"/>
      <c r="X2494" s="12"/>
      <c r="Y2494" s="12"/>
      <c r="Z2494" s="12"/>
      <c r="AA2494" s="12"/>
      <c r="AB2494" s="12"/>
      <c r="AC2494" s="12"/>
      <c r="AD2494" s="12"/>
      <c r="AE2494" s="12"/>
      <c r="AF2494" s="12"/>
      <c r="AG2494" s="12"/>
      <c r="AH2494" s="12"/>
      <c r="AI2494" s="12"/>
      <c r="AJ2494" s="12"/>
      <c r="AK2494" s="12"/>
      <c r="AL2494" s="12"/>
      <c r="AM2494" s="12"/>
      <c r="AN2494" s="12"/>
      <c r="AO2494" s="12"/>
      <c r="AP2494" s="12"/>
      <c r="AQ2494" s="12"/>
      <c r="AR2494" s="12"/>
      <c r="AS2494" s="12"/>
      <c r="AT2494" s="12"/>
      <c r="AU2494" s="12"/>
      <c r="AV2494" s="12"/>
      <c r="AW2494" s="12"/>
      <c r="AX2494" s="12"/>
      <c r="AY2494" s="12"/>
      <c r="AZ2494" s="12"/>
      <c r="BA2494" s="12"/>
      <c r="BB2494" s="12"/>
      <c r="BC2494" s="12"/>
      <c r="BD2494" s="12"/>
      <c r="BE2494" s="12"/>
      <c r="BF2494" s="12"/>
      <c r="BG2494" s="12"/>
      <c r="BH2494" s="12"/>
      <c r="BI2494" s="12"/>
      <c r="BJ2494" s="12"/>
      <c r="BK2494" s="12"/>
      <c r="BL2494" s="12"/>
      <c r="BM2494" s="12"/>
      <c r="BN2494" s="12"/>
      <c r="BO2494" s="12"/>
      <c r="BP2494" s="12"/>
      <c r="BQ2494" s="12"/>
      <c r="BR2494" s="12"/>
      <c r="BS2494" s="12"/>
      <c r="BT2494" s="12"/>
      <c r="BU2494" s="12"/>
      <c r="BV2494" s="12"/>
      <c r="BW2494" s="12"/>
      <c r="BX2494" s="12"/>
      <c r="BY2494" s="12"/>
      <c r="BZ2494" s="12"/>
      <c r="CA2494" s="12"/>
      <c r="CB2494" s="12"/>
      <c r="CC2494" s="12"/>
      <c r="CD2494" s="12"/>
      <c r="CE2494" s="12"/>
      <c r="CF2494" s="12"/>
      <c r="CG2494" s="12"/>
      <c r="CH2494" s="12"/>
      <c r="CI2494" s="12"/>
      <c r="CJ2494" s="12"/>
      <c r="CK2494" s="12"/>
      <c r="CL2494" s="12"/>
      <c r="CM2494" s="12"/>
      <c r="CN2494" s="12"/>
      <c r="CO2494" s="12"/>
      <c r="CP2494" s="12"/>
      <c r="CQ2494" s="12"/>
      <c r="CR2494" s="12"/>
      <c r="CS2494" s="12"/>
      <c r="CT2494" s="12"/>
      <c r="CU2494" s="12"/>
      <c r="CV2494" s="12"/>
      <c r="CW2494" s="12"/>
      <c r="CX2494" s="12"/>
      <c r="CY2494" s="12"/>
      <c r="CZ2494" s="12"/>
      <c r="DA2494" s="12"/>
      <c r="DB2494" s="12"/>
      <c r="DC2494" s="12"/>
      <c r="DD2494" s="12"/>
      <c r="DE2494" s="12"/>
      <c r="DF2494" s="12"/>
      <c r="DG2494" s="12"/>
      <c r="DH2494" s="12"/>
      <c r="DI2494" s="12"/>
      <c r="DJ2494" s="12"/>
      <c r="DK2494" s="12"/>
      <c r="DL2494" s="12"/>
      <c r="DM2494" s="12"/>
      <c r="DN2494" s="12"/>
      <c r="DO2494" s="12"/>
      <c r="DP2494" s="12"/>
      <c r="DQ2494" s="12"/>
      <c r="DR2494" s="12"/>
      <c r="DS2494" s="12"/>
      <c r="DT2494" s="12"/>
      <c r="DU2494" s="12"/>
      <c r="DV2494" s="12"/>
      <c r="DW2494" s="12"/>
      <c r="DX2494" s="12"/>
      <c r="DY2494" s="12"/>
      <c r="DZ2494" s="12"/>
      <c r="EA2494" s="12"/>
      <c r="EB2494" s="12"/>
      <c r="EC2494" s="12"/>
      <c r="ED2494" s="12"/>
      <c r="EE2494" s="12"/>
      <c r="EF2494" s="12"/>
      <c r="EG2494" s="12"/>
      <c r="EH2494" s="12"/>
      <c r="EI2494" s="12"/>
      <c r="EJ2494" s="12"/>
      <c r="EK2494" s="12"/>
      <c r="EL2494" s="12"/>
      <c r="EM2494" s="12"/>
      <c r="EN2494" s="12"/>
      <c r="EO2494" s="12"/>
      <c r="EP2494" s="12"/>
      <c r="EQ2494" s="12"/>
      <c r="ER2494" s="12"/>
      <c r="ES2494" s="12"/>
      <c r="ET2494" s="12"/>
      <c r="EU2494" s="12"/>
      <c r="EV2494" s="12"/>
      <c r="EW2494" s="12"/>
      <c r="EX2494" s="12"/>
      <c r="EY2494" s="12"/>
      <c r="EZ2494" s="12"/>
      <c r="FA2494" s="12"/>
      <c r="FB2494" s="12"/>
      <c r="FC2494" s="12"/>
      <c r="FD2494" s="12"/>
      <c r="FE2494" s="12"/>
      <c r="FF2494" s="12"/>
      <c r="FG2494" s="12"/>
      <c r="FH2494" s="12"/>
      <c r="FI2494" s="12"/>
      <c r="FJ2494" s="12"/>
      <c r="FK2494" s="12"/>
      <c r="FL2494" s="12"/>
      <c r="FM2494" s="12"/>
      <c r="FN2494" s="12"/>
      <c r="FO2494" s="12"/>
      <c r="FP2494" s="12"/>
      <c r="FQ2494" s="12"/>
      <c r="FR2494" s="12"/>
      <c r="FS2494" s="12"/>
      <c r="FT2494" s="12"/>
      <c r="FU2494" s="12"/>
      <c r="FV2494" s="12"/>
      <c r="FW2494" s="12"/>
      <c r="FX2494" s="12"/>
      <c r="FY2494" s="12"/>
      <c r="FZ2494" s="12"/>
      <c r="GA2494" s="12"/>
      <c r="GB2494" s="12"/>
      <c r="GC2494" s="12"/>
      <c r="GD2494" s="12"/>
      <c r="GE2494" s="12"/>
      <c r="GF2494" s="12"/>
      <c r="GG2494" s="12"/>
      <c r="GH2494" s="12"/>
      <c r="GI2494" s="12"/>
      <c r="GJ2494" s="12"/>
      <c r="GK2494" s="12"/>
      <c r="GL2494" s="12"/>
      <c r="GM2494" s="12"/>
      <c r="GN2494" s="12"/>
      <c r="GO2494" s="12"/>
      <c r="GP2494" s="12"/>
      <c r="GQ2494" s="12"/>
      <c r="GR2494" s="12"/>
      <c r="GS2494" s="12"/>
      <c r="GT2494" s="12"/>
      <c r="GU2494" s="12"/>
      <c r="GV2494" s="12"/>
      <c r="GW2494" s="12"/>
      <c r="GX2494" s="12"/>
      <c r="GY2494" s="12"/>
      <c r="GZ2494" s="12"/>
      <c r="HA2494" s="12"/>
      <c r="HB2494" s="12"/>
      <c r="HC2494" s="12"/>
      <c r="HD2494" s="12"/>
      <c r="HE2494" s="12"/>
      <c r="HF2494" s="12"/>
      <c r="HG2494" s="12"/>
      <c r="HH2494" s="12"/>
      <c r="HI2494" s="12"/>
      <c r="HJ2494" s="12"/>
      <c r="HK2494" s="12"/>
      <c r="HL2494" s="12"/>
      <c r="HM2494" s="12"/>
      <c r="HN2494" s="12"/>
      <c r="HO2494" s="12"/>
      <c r="HP2494" s="12"/>
      <c r="HQ2494" s="12"/>
      <c r="HR2494" s="12"/>
      <c r="HS2494" s="12"/>
      <c r="HT2494" s="12"/>
      <c r="HU2494" s="12"/>
      <c r="HV2494" s="12"/>
      <c r="HW2494" s="12"/>
      <c r="HX2494" s="12"/>
      <c r="HY2494" s="12"/>
      <c r="HZ2494" s="12"/>
      <c r="IA2494" s="12"/>
      <c r="IB2494" s="12"/>
      <c r="IC2494" s="12"/>
      <c r="ID2494" s="12"/>
      <c r="IE2494" s="12"/>
      <c r="IF2494" s="12"/>
      <c r="IG2494" s="12"/>
      <c r="IH2494" s="12"/>
      <c r="II2494" s="12"/>
      <c r="IJ2494" s="12"/>
      <c r="IK2494" s="12"/>
      <c r="IL2494" s="12"/>
      <c r="IM2494" s="12"/>
      <c r="IN2494" s="12"/>
      <c r="IO2494" s="12"/>
      <c r="IP2494" s="12"/>
      <c r="IQ2494" s="12"/>
      <c r="IR2494" s="12"/>
      <c r="IS2494" s="12"/>
      <c r="IT2494" s="12"/>
      <c r="IU2494" s="12"/>
      <c r="IV2494" s="12"/>
      <c r="IW2494" s="12"/>
      <c r="IX2494" s="12"/>
      <c r="IY2494" s="12"/>
      <c r="IZ2494" s="12"/>
      <c r="JA2494" s="12"/>
      <c r="JB2494" s="12"/>
      <c r="JC2494" s="12"/>
      <c r="JD2494" s="12"/>
      <c r="JE2494" s="12"/>
      <c r="JF2494" s="12"/>
      <c r="JG2494" s="12"/>
      <c r="JH2494" s="12"/>
      <c r="JI2494" s="12"/>
      <c r="JJ2494" s="12"/>
      <c r="JK2494" s="12"/>
      <c r="JL2494" s="12"/>
      <c r="JM2494" s="12"/>
      <c r="JN2494" s="12"/>
      <c r="JO2494" s="12"/>
      <c r="JP2494" s="12"/>
      <c r="JQ2494" s="12"/>
      <c r="JR2494" s="12"/>
      <c r="JS2494" s="12"/>
      <c r="JT2494" s="12"/>
      <c r="JU2494" s="12"/>
      <c r="JV2494" s="12"/>
      <c r="JW2494" s="12"/>
      <c r="JX2494" s="12"/>
      <c r="JY2494" s="12"/>
      <c r="JZ2494" s="12"/>
      <c r="KA2494" s="12"/>
      <c r="KB2494" s="12"/>
      <c r="KC2494" s="12"/>
      <c r="KD2494" s="12"/>
      <c r="KE2494" s="12"/>
      <c r="KF2494" s="12"/>
      <c r="KG2494" s="12"/>
      <c r="KH2494" s="12"/>
      <c r="KI2494" s="12"/>
      <c r="KJ2494" s="12"/>
      <c r="KK2494" s="12"/>
      <c r="KL2494" s="12"/>
      <c r="KM2494" s="12"/>
      <c r="KN2494" s="12"/>
      <c r="KO2494" s="12"/>
      <c r="KP2494" s="12"/>
      <c r="KQ2494" s="12"/>
      <c r="KR2494" s="12"/>
      <c r="KS2494" s="12"/>
      <c r="KT2494" s="12"/>
      <c r="KU2494" s="12"/>
      <c r="KV2494" s="12"/>
      <c r="KW2494" s="12"/>
      <c r="KX2494" s="12"/>
      <c r="KY2494" s="12"/>
      <c r="KZ2494" s="12"/>
      <c r="LA2494" s="12"/>
      <c r="LB2494" s="12"/>
      <c r="LC2494" s="12"/>
      <c r="LD2494" s="12"/>
      <c r="LE2494" s="12"/>
      <c r="LF2494" s="12"/>
      <c r="LG2494" s="12"/>
      <c r="LH2494" s="12"/>
      <c r="LI2494" s="12"/>
      <c r="LJ2494" s="12"/>
      <c r="LK2494" s="12"/>
      <c r="LL2494" s="12"/>
      <c r="LM2494" s="12"/>
      <c r="LN2494" s="12"/>
      <c r="LO2494" s="12"/>
      <c r="LP2494" s="12"/>
      <c r="LQ2494" s="12"/>
      <c r="LR2494" s="12"/>
      <c r="LS2494" s="12"/>
      <c r="LT2494" s="12"/>
      <c r="LU2494" s="12"/>
      <c r="LV2494" s="12"/>
      <c r="LW2494" s="12"/>
      <c r="LX2494" s="12"/>
      <c r="LY2494" s="12"/>
      <c r="LZ2494" s="12"/>
      <c r="MA2494" s="12"/>
      <c r="MB2494" s="12"/>
      <c r="MC2494" s="12"/>
      <c r="MD2494" s="12"/>
      <c r="ME2494" s="12"/>
      <c r="MF2494" s="12"/>
      <c r="MG2494" s="12"/>
      <c r="MH2494" s="12"/>
      <c r="MI2494" s="12"/>
      <c r="MJ2494" s="12"/>
      <c r="MK2494" s="12"/>
      <c r="ML2494" s="12"/>
      <c r="MM2494" s="12"/>
      <c r="MN2494" s="12"/>
      <c r="MO2494" s="12"/>
      <c r="MP2494" s="12"/>
      <c r="MQ2494" s="12"/>
      <c r="MR2494" s="12"/>
      <c r="MS2494" s="12"/>
      <c r="MT2494" s="12"/>
      <c r="MU2494" s="12"/>
      <c r="MV2494" s="12"/>
      <c r="MW2494" s="12"/>
      <c r="MX2494" s="12"/>
      <c r="MY2494" s="12"/>
      <c r="MZ2494" s="12"/>
      <c r="NA2494" s="12"/>
      <c r="NB2494" s="12"/>
      <c r="NC2494" s="12"/>
      <c r="ND2494" s="12"/>
      <c r="NE2494" s="12"/>
      <c r="NF2494" s="12"/>
      <c r="NG2494" s="12"/>
      <c r="NH2494" s="12"/>
      <c r="NI2494" s="12"/>
      <c r="NJ2494" s="12"/>
      <c r="NK2494" s="12"/>
      <c r="NL2494" s="12"/>
      <c r="NM2494" s="12"/>
      <c r="NN2494" s="12"/>
      <c r="NO2494" s="12"/>
      <c r="NP2494" s="12"/>
      <c r="NQ2494" s="12"/>
      <c r="NR2494" s="12"/>
      <c r="NS2494" s="12"/>
      <c r="NT2494" s="12"/>
      <c r="NU2494" s="12"/>
      <c r="NV2494" s="12"/>
      <c r="NW2494" s="12"/>
      <c r="NX2494" s="12"/>
      <c r="NY2494" s="12"/>
      <c r="NZ2494" s="12"/>
      <c r="OA2494" s="12"/>
      <c r="OB2494" s="12"/>
      <c r="OC2494" s="12"/>
      <c r="OD2494" s="12"/>
      <c r="OE2494" s="12"/>
      <c r="OF2494" s="12"/>
      <c r="OG2494" s="12"/>
      <c r="OH2494" s="12"/>
      <c r="OI2494" s="12"/>
      <c r="OJ2494" s="12"/>
      <c r="OK2494" s="12"/>
      <c r="OL2494" s="12"/>
      <c r="OM2494" s="12"/>
      <c r="ON2494" s="12"/>
      <c r="OO2494" s="12"/>
      <c r="OP2494" s="12"/>
      <c r="OQ2494" s="12"/>
      <c r="OR2494" s="12"/>
      <c r="OS2494" s="12"/>
      <c r="OT2494" s="12"/>
      <c r="OU2494" s="12"/>
      <c r="OV2494" s="12"/>
      <c r="OW2494" s="12"/>
      <c r="OX2494" s="12"/>
      <c r="OY2494" s="12"/>
      <c r="OZ2494" s="12"/>
      <c r="PA2494" s="12"/>
      <c r="PB2494" s="12"/>
      <c r="PC2494" s="12"/>
      <c r="PD2494" s="12"/>
      <c r="PE2494" s="12"/>
      <c r="PF2494" s="12"/>
      <c r="PG2494" s="12"/>
      <c r="PH2494" s="12"/>
      <c r="PI2494" s="12"/>
      <c r="PJ2494" s="12"/>
      <c r="PK2494" s="12"/>
      <c r="PL2494" s="12"/>
      <c r="PM2494" s="12"/>
      <c r="PN2494" s="12"/>
      <c r="PO2494" s="12"/>
      <c r="PP2494" s="12"/>
      <c r="PQ2494" s="12"/>
      <c r="PR2494" s="12"/>
      <c r="PS2494" s="12"/>
      <c r="PT2494" s="12"/>
      <c r="PU2494" s="12"/>
      <c r="PV2494" s="12"/>
      <c r="PW2494" s="12"/>
      <c r="PX2494" s="12"/>
      <c r="PY2494" s="12"/>
      <c r="PZ2494" s="12"/>
      <c r="QA2494" s="12"/>
      <c r="QB2494" s="12"/>
      <c r="QC2494" s="12"/>
      <c r="QD2494" s="12"/>
      <c r="QE2494" s="12"/>
      <c r="QF2494" s="12"/>
      <c r="QG2494" s="12"/>
      <c r="QH2494" s="12"/>
      <c r="QI2494" s="12"/>
      <c r="QJ2494" s="12"/>
      <c r="QK2494" s="12"/>
      <c r="QL2494" s="12"/>
      <c r="QM2494" s="12"/>
      <c r="QN2494" s="12"/>
      <c r="QO2494" s="12"/>
      <c r="QP2494" s="12"/>
      <c r="QQ2494" s="12"/>
      <c r="QR2494" s="12"/>
      <c r="QS2494" s="12"/>
      <c r="QT2494" s="12"/>
      <c r="QU2494" s="12"/>
      <c r="QV2494" s="12"/>
      <c r="QW2494" s="12"/>
      <c r="QX2494" s="12"/>
      <c r="QY2494" s="12"/>
      <c r="QZ2494" s="12"/>
      <c r="RA2494" s="12"/>
      <c r="RB2494" s="12"/>
      <c r="RC2494" s="12"/>
      <c r="RD2494" s="12"/>
      <c r="RE2494" s="12"/>
      <c r="RF2494" s="12"/>
      <c r="RG2494" s="12"/>
      <c r="RH2494" s="12"/>
      <c r="RI2494" s="12"/>
      <c r="RJ2494" s="12"/>
      <c r="RK2494" s="12"/>
      <c r="RL2494" s="12"/>
      <c r="RM2494" s="12"/>
      <c r="RN2494" s="12"/>
      <c r="RO2494" s="12"/>
      <c r="RP2494" s="12"/>
      <c r="RQ2494" s="12"/>
      <c r="RR2494" s="12"/>
      <c r="RS2494" s="12"/>
      <c r="RT2494" s="12"/>
      <c r="RU2494" s="12"/>
      <c r="RV2494" s="12"/>
      <c r="RW2494" s="12"/>
      <c r="RX2494" s="12"/>
      <c r="RY2494" s="12"/>
      <c r="RZ2494" s="12"/>
      <c r="SA2494" s="12"/>
      <c r="SB2494" s="12"/>
      <c r="SC2494" s="12"/>
      <c r="SD2494" s="12"/>
      <c r="SE2494" s="12"/>
      <c r="SF2494" s="12"/>
      <c r="SG2494" s="12"/>
      <c r="SH2494" s="12"/>
      <c r="SI2494" s="12"/>
      <c r="SJ2494" s="12"/>
      <c r="SK2494" s="12"/>
      <c r="SL2494" s="12"/>
      <c r="SM2494" s="12"/>
      <c r="SN2494" s="12"/>
      <c r="SO2494" s="12"/>
      <c r="SP2494" s="12"/>
      <c r="SQ2494" s="12"/>
      <c r="SR2494" s="12"/>
      <c r="SS2494" s="12"/>
      <c r="ST2494" s="12"/>
      <c r="SU2494" s="12"/>
      <c r="SV2494" s="12"/>
      <c r="SW2494" s="12"/>
      <c r="SX2494" s="12"/>
      <c r="SY2494" s="12"/>
      <c r="SZ2494" s="12"/>
      <c r="TA2494" s="12"/>
      <c r="TB2494" s="12"/>
      <c r="TC2494" s="12"/>
      <c r="TD2494" s="12"/>
      <c r="TE2494" s="12"/>
      <c r="TF2494" s="12"/>
      <c r="TG2494" s="12"/>
      <c r="TH2494" s="12"/>
      <c r="TI2494" s="12"/>
      <c r="TJ2494" s="12"/>
      <c r="TK2494" s="12"/>
      <c r="TL2494" s="12"/>
      <c r="TM2494" s="12"/>
      <c r="TN2494" s="12"/>
      <c r="TO2494" s="12"/>
      <c r="TP2494" s="12"/>
      <c r="TQ2494" s="12"/>
      <c r="TR2494" s="12"/>
      <c r="TS2494" s="12"/>
      <c r="TT2494" s="12"/>
      <c r="TU2494" s="12"/>
      <c r="TV2494" s="12"/>
      <c r="TW2494" s="12"/>
      <c r="TX2494" s="12"/>
      <c r="TY2494" s="12"/>
      <c r="TZ2494" s="12"/>
      <c r="UA2494" s="12"/>
      <c r="UB2494" s="12"/>
      <c r="UC2494" s="12"/>
      <c r="UD2494" s="12"/>
      <c r="UE2494" s="12"/>
      <c r="UF2494" s="12"/>
      <c r="UG2494" s="12"/>
      <c r="UH2494" s="12"/>
      <c r="UI2494" s="12"/>
      <c r="UJ2494" s="12"/>
      <c r="UK2494" s="12"/>
      <c r="UL2494" s="12"/>
      <c r="UM2494" s="12"/>
      <c r="UN2494" s="12"/>
      <c r="UO2494" s="12"/>
      <c r="UP2494" s="12"/>
      <c r="UQ2494" s="12"/>
      <c r="UR2494" s="12"/>
      <c r="US2494" s="12"/>
      <c r="UT2494" s="12"/>
      <c r="UU2494" s="12"/>
      <c r="UV2494" s="12"/>
      <c r="UW2494" s="12"/>
      <c r="UX2494" s="12"/>
      <c r="UY2494" s="12"/>
      <c r="UZ2494" s="12"/>
      <c r="VA2494" s="12"/>
      <c r="VB2494" s="12"/>
      <c r="VC2494" s="12"/>
      <c r="VD2494" s="12"/>
      <c r="VE2494" s="12"/>
      <c r="VF2494" s="12"/>
      <c r="VG2494" s="12"/>
      <c r="VH2494" s="12"/>
      <c r="VI2494" s="12"/>
      <c r="VJ2494" s="12"/>
      <c r="VK2494" s="12"/>
      <c r="VL2494" s="12"/>
      <c r="VM2494" s="12"/>
      <c r="VN2494" s="12"/>
      <c r="VO2494" s="12"/>
      <c r="VP2494" s="12"/>
      <c r="VQ2494" s="12"/>
      <c r="VR2494" s="12"/>
      <c r="VS2494" s="12"/>
      <c r="VT2494" s="12"/>
      <c r="VU2494" s="12"/>
      <c r="VV2494" s="12"/>
      <c r="VW2494" s="12"/>
      <c r="VX2494" s="12"/>
      <c r="VY2494" s="12"/>
      <c r="VZ2494" s="12"/>
      <c r="WA2494" s="12"/>
      <c r="WB2494" s="12"/>
      <c r="WC2494" s="12"/>
      <c r="WD2494" s="12"/>
      <c r="WE2494" s="12"/>
      <c r="WF2494" s="12"/>
      <c r="WG2494" s="12"/>
      <c r="WH2494" s="12"/>
      <c r="WI2494" s="12"/>
      <c r="WJ2494" s="12"/>
      <c r="WK2494" s="12"/>
      <c r="WL2494" s="12"/>
      <c r="WM2494" s="12"/>
      <c r="WN2494" s="12"/>
      <c r="WO2494" s="12"/>
      <c r="WP2494" s="12"/>
      <c r="WQ2494" s="12"/>
      <c r="WR2494" s="12"/>
      <c r="WS2494" s="12"/>
      <c r="WT2494" s="12"/>
      <c r="WU2494" s="12"/>
      <c r="WV2494" s="12"/>
      <c r="WW2494" s="12"/>
      <c r="WX2494" s="12"/>
      <c r="WY2494" s="12"/>
      <c r="WZ2494" s="12"/>
      <c r="XA2494" s="12"/>
      <c r="XB2494" s="12"/>
      <c r="XC2494" s="12"/>
      <c r="XD2494" s="12"/>
      <c r="XE2494" s="12"/>
      <c r="XF2494" s="12"/>
      <c r="XG2494" s="12"/>
      <c r="XH2494" s="12"/>
      <c r="XI2494" s="12"/>
      <c r="XJ2494" s="12"/>
      <c r="XK2494" s="12"/>
      <c r="XL2494" s="12"/>
      <c r="XM2494" s="12"/>
      <c r="XN2494" s="12"/>
      <c r="XO2494" s="12"/>
      <c r="XP2494" s="12"/>
      <c r="XQ2494" s="12"/>
      <c r="XR2494" s="12"/>
      <c r="XS2494" s="12"/>
      <c r="XT2494" s="12"/>
      <c r="XU2494" s="12"/>
      <c r="XV2494" s="12"/>
      <c r="XW2494" s="12"/>
      <c r="XX2494" s="12"/>
      <c r="XY2494" s="12"/>
      <c r="XZ2494" s="12"/>
      <c r="YA2494" s="12"/>
      <c r="YB2494" s="12"/>
      <c r="YC2494" s="12"/>
      <c r="YD2494" s="12"/>
      <c r="YE2494" s="12"/>
      <c r="YF2494" s="12"/>
      <c r="YG2494" s="12"/>
      <c r="YH2494" s="12"/>
      <c r="YI2494" s="12"/>
      <c r="YJ2494" s="12"/>
      <c r="YK2494" s="12"/>
      <c r="YL2494" s="12"/>
      <c r="YM2494" s="12"/>
      <c r="YN2494" s="12"/>
      <c r="YO2494" s="12"/>
      <c r="YP2494" s="12"/>
      <c r="YQ2494" s="12"/>
      <c r="YR2494" s="12"/>
      <c r="YS2494" s="12"/>
      <c r="YT2494" s="12"/>
      <c r="YU2494" s="12"/>
      <c r="YV2494" s="12"/>
      <c r="YW2494" s="12"/>
      <c r="YX2494" s="12"/>
      <c r="YY2494" s="12"/>
      <c r="YZ2494" s="12"/>
      <c r="ZA2494" s="12"/>
      <c r="ZB2494" s="12"/>
      <c r="ZC2494" s="12"/>
      <c r="ZD2494" s="12"/>
      <c r="ZE2494" s="12"/>
      <c r="ZF2494" s="12"/>
      <c r="ZG2494" s="12"/>
      <c r="ZH2494" s="12"/>
      <c r="ZI2494" s="12"/>
      <c r="ZJ2494" s="12"/>
      <c r="ZK2494" s="12"/>
      <c r="ZL2494" s="12"/>
      <c r="ZM2494" s="12"/>
      <c r="ZN2494" s="12"/>
      <c r="ZO2494" s="12"/>
      <c r="ZP2494" s="12"/>
      <c r="ZQ2494" s="12"/>
      <c r="ZR2494" s="12"/>
      <c r="ZS2494" s="12"/>
      <c r="ZT2494" s="12"/>
      <c r="ZU2494" s="12"/>
      <c r="ZV2494" s="12"/>
      <c r="ZW2494" s="12"/>
      <c r="ZX2494" s="12"/>
      <c r="ZY2494" s="12"/>
      <c r="ZZ2494" s="12"/>
      <c r="AAA2494" s="12"/>
      <c r="AAB2494" s="12"/>
      <c r="AAC2494" s="12"/>
      <c r="AAD2494" s="12"/>
      <c r="AAE2494" s="12"/>
      <c r="AAF2494" s="12"/>
      <c r="AAG2494" s="12"/>
      <c r="AAH2494" s="12"/>
      <c r="AAI2494" s="12"/>
      <c r="AAJ2494" s="12"/>
      <c r="AAK2494" s="12"/>
      <c r="AAL2494" s="12"/>
      <c r="AAM2494" s="12"/>
      <c r="AAN2494" s="12"/>
      <c r="AAO2494" s="12"/>
      <c r="AAP2494" s="12"/>
      <c r="AAQ2494" s="12"/>
      <c r="AAR2494" s="12"/>
      <c r="AAS2494" s="12"/>
      <c r="AAT2494" s="12"/>
      <c r="AAU2494" s="12"/>
      <c r="AAV2494" s="12"/>
      <c r="AAW2494" s="12"/>
      <c r="AAX2494" s="12"/>
      <c r="AAY2494" s="12"/>
      <c r="AAZ2494" s="12"/>
      <c r="ABA2494" s="12"/>
      <c r="ABB2494" s="12"/>
      <c r="ABC2494" s="12"/>
      <c r="ABD2494" s="12"/>
      <c r="ABE2494" s="12"/>
      <c r="ABF2494" s="12"/>
      <c r="ABG2494" s="12"/>
      <c r="ABH2494" s="12"/>
      <c r="ABI2494" s="12"/>
      <c r="ABJ2494" s="12"/>
      <c r="ABK2494" s="12"/>
      <c r="ABL2494" s="12"/>
      <c r="ABM2494" s="12"/>
      <c r="ABN2494" s="12"/>
      <c r="ABO2494" s="12"/>
      <c r="ABP2494" s="12"/>
      <c r="ABQ2494" s="12"/>
      <c r="ABR2494" s="12"/>
      <c r="ABS2494" s="12"/>
      <c r="ABT2494" s="12"/>
      <c r="ABU2494" s="12"/>
      <c r="ABV2494" s="12"/>
      <c r="ABW2494" s="12"/>
      <c r="ABX2494" s="12"/>
      <c r="ABY2494" s="12"/>
      <c r="ABZ2494" s="12"/>
      <c r="ACA2494" s="12"/>
      <c r="ACB2494" s="12"/>
      <c r="ACC2494" s="12"/>
      <c r="ACD2494" s="12"/>
      <c r="ACE2494" s="12"/>
      <c r="ACF2494" s="12"/>
      <c r="ACG2494" s="12"/>
      <c r="ACH2494" s="12"/>
      <c r="ACI2494" s="12"/>
      <c r="ACJ2494" s="12"/>
      <c r="ACK2494" s="12"/>
      <c r="ACL2494" s="12"/>
      <c r="ACM2494" s="12"/>
      <c r="ACN2494" s="12"/>
      <c r="ACO2494" s="12"/>
      <c r="ACP2494" s="12"/>
      <c r="ACQ2494" s="12"/>
      <c r="ACR2494" s="12"/>
      <c r="ACS2494" s="12"/>
      <c r="ACT2494" s="12"/>
      <c r="ACU2494" s="12"/>
      <c r="ACV2494" s="12"/>
      <c r="ACW2494" s="12"/>
      <c r="ACX2494" s="12"/>
      <c r="ACY2494" s="12"/>
      <c r="ACZ2494" s="12"/>
      <c r="ADA2494" s="12"/>
      <c r="ADB2494" s="12"/>
      <c r="ADC2494" s="12"/>
      <c r="ADD2494" s="12"/>
      <c r="ADE2494" s="12"/>
      <c r="ADF2494" s="12"/>
      <c r="ADG2494" s="12"/>
      <c r="ADH2494" s="12"/>
      <c r="ADI2494" s="12"/>
      <c r="ADJ2494" s="12"/>
      <c r="ADK2494" s="12"/>
      <c r="ADL2494" s="12"/>
      <c r="ADM2494" s="12"/>
      <c r="ADN2494" s="12"/>
      <c r="ADO2494" s="12"/>
      <c r="ADP2494" s="12"/>
      <c r="ADQ2494" s="12"/>
      <c r="ADR2494" s="12"/>
      <c r="ADS2494" s="12"/>
      <c r="ADT2494" s="12"/>
      <c r="ADU2494" s="12"/>
      <c r="ADV2494" s="12"/>
      <c r="ADW2494" s="12"/>
      <c r="ADX2494" s="12"/>
      <c r="ADY2494" s="12"/>
      <c r="ADZ2494" s="12"/>
      <c r="AEA2494" s="12"/>
      <c r="AEB2494" s="12"/>
      <c r="AEC2494" s="12"/>
      <c r="AED2494" s="12"/>
      <c r="AEE2494" s="12"/>
      <c r="AEF2494" s="12"/>
      <c r="AEG2494" s="12"/>
      <c r="AEH2494" s="12"/>
      <c r="AEI2494" s="12"/>
      <c r="AEJ2494" s="12"/>
      <c r="AEK2494" s="12"/>
      <c r="AEL2494" s="12"/>
      <c r="AEM2494" s="12"/>
      <c r="AEN2494" s="12"/>
      <c r="AEO2494" s="12"/>
      <c r="AEP2494" s="12"/>
      <c r="AEQ2494" s="12"/>
      <c r="AER2494" s="12"/>
      <c r="AES2494" s="12"/>
      <c r="AET2494" s="12"/>
      <c r="AEU2494" s="12"/>
      <c r="AEV2494" s="12"/>
      <c r="AEW2494" s="12"/>
      <c r="AEX2494" s="12"/>
      <c r="AEY2494" s="12"/>
      <c r="AEZ2494" s="12"/>
      <c r="AFA2494" s="12"/>
      <c r="AFB2494" s="12"/>
      <c r="AFC2494" s="12"/>
      <c r="AFD2494" s="12"/>
      <c r="AFE2494" s="12"/>
      <c r="AFF2494" s="12"/>
      <c r="AFG2494" s="12"/>
      <c r="AFH2494" s="12"/>
      <c r="AFI2494" s="12"/>
      <c r="AFJ2494" s="12"/>
      <c r="AFK2494" s="12"/>
      <c r="AFL2494" s="12"/>
      <c r="AFM2494" s="12"/>
      <c r="AFN2494" s="12"/>
      <c r="AFO2494" s="12"/>
      <c r="AFP2494" s="12"/>
      <c r="AFQ2494" s="12"/>
      <c r="AFR2494" s="12"/>
      <c r="AFS2494" s="12"/>
      <c r="AFT2494" s="12"/>
      <c r="AFU2494" s="12"/>
      <c r="AFV2494" s="12"/>
      <c r="AFW2494" s="12"/>
      <c r="AFX2494" s="12"/>
      <c r="AFY2494" s="12"/>
      <c r="AFZ2494" s="12"/>
      <c r="AGA2494" s="12"/>
      <c r="AGB2494" s="12"/>
      <c r="AGC2494" s="12"/>
      <c r="AGD2494" s="12"/>
      <c r="AGE2494" s="12"/>
      <c r="AGF2494" s="12"/>
      <c r="AGG2494" s="12"/>
      <c r="AGH2494" s="12"/>
      <c r="AGI2494" s="12"/>
      <c r="AGJ2494" s="12"/>
      <c r="AGK2494" s="12"/>
      <c r="AGL2494" s="12"/>
      <c r="AGM2494" s="12"/>
      <c r="AGN2494" s="12"/>
      <c r="AGO2494" s="12"/>
      <c r="AGP2494" s="12"/>
      <c r="AGQ2494" s="12"/>
      <c r="AGR2494" s="12"/>
      <c r="AGS2494" s="12"/>
      <c r="AGT2494" s="12"/>
      <c r="AGU2494" s="12"/>
      <c r="AGV2494" s="12"/>
      <c r="AGW2494" s="12"/>
      <c r="AGX2494" s="12"/>
      <c r="AGY2494" s="12"/>
      <c r="AGZ2494" s="12"/>
      <c r="AHA2494" s="12"/>
      <c r="AHB2494" s="12"/>
      <c r="AHC2494" s="12"/>
      <c r="AHD2494" s="12"/>
      <c r="AHE2494" s="12"/>
      <c r="AHF2494" s="12"/>
      <c r="AHG2494" s="12"/>
      <c r="AHH2494" s="12"/>
      <c r="AHI2494" s="12"/>
      <c r="AHJ2494" s="12"/>
      <c r="AHK2494" s="12"/>
      <c r="AHL2494" s="12"/>
      <c r="AHM2494" s="12"/>
      <c r="AHN2494" s="12"/>
      <c r="AHO2494" s="12"/>
      <c r="AHP2494" s="12"/>
      <c r="AHQ2494" s="12"/>
      <c r="AHR2494" s="12"/>
      <c r="AHS2494" s="12"/>
      <c r="AHT2494" s="12"/>
      <c r="AHU2494" s="12"/>
      <c r="AHV2494" s="12"/>
      <c r="AHW2494" s="12"/>
      <c r="AHX2494" s="12"/>
      <c r="AHY2494" s="12"/>
      <c r="AHZ2494" s="12"/>
      <c r="AIA2494" s="12"/>
      <c r="AIB2494" s="12"/>
      <c r="AIC2494" s="12"/>
      <c r="AID2494" s="12"/>
      <c r="AIE2494" s="12"/>
      <c r="AIF2494" s="12"/>
      <c r="AIG2494" s="12"/>
      <c r="AIH2494" s="12"/>
      <c r="AII2494" s="12"/>
      <c r="AIJ2494" s="12"/>
      <c r="AIK2494" s="12"/>
      <c r="AIL2494" s="12"/>
      <c r="AIM2494" s="12"/>
      <c r="AIN2494" s="12"/>
      <c r="AIO2494" s="12"/>
      <c r="AIP2494" s="12"/>
      <c r="AIQ2494" s="12"/>
      <c r="AIR2494" s="12"/>
      <c r="AIS2494" s="12"/>
      <c r="AIT2494" s="12"/>
      <c r="AIU2494" s="12"/>
      <c r="AIV2494" s="12"/>
      <c r="AIW2494" s="12"/>
      <c r="AIX2494" s="12"/>
      <c r="AIY2494" s="12"/>
      <c r="AIZ2494" s="12"/>
      <c r="AJA2494" s="12"/>
      <c r="AJB2494" s="12"/>
      <c r="AJC2494" s="12"/>
      <c r="AJD2494" s="12"/>
      <c r="AJE2494" s="12"/>
      <c r="AJF2494" s="12"/>
      <c r="AJG2494" s="12"/>
      <c r="AJH2494" s="12"/>
      <c r="AJI2494" s="12"/>
      <c r="AJJ2494" s="12"/>
      <c r="AJK2494" s="12"/>
      <c r="AJL2494" s="12"/>
      <c r="AJM2494" s="12"/>
      <c r="AJN2494" s="12"/>
      <c r="AJO2494" s="12"/>
      <c r="AJP2494" s="12"/>
      <c r="AJQ2494" s="12"/>
      <c r="AJR2494" s="12"/>
      <c r="AJS2494" s="12"/>
      <c r="AJT2494" s="12"/>
      <c r="AJU2494" s="12"/>
      <c r="AJV2494" s="12"/>
      <c r="AJW2494" s="12"/>
      <c r="AJX2494" s="12"/>
      <c r="AJY2494" s="12"/>
      <c r="AJZ2494" s="12"/>
      <c r="AKA2494" s="12"/>
      <c r="AKB2494" s="12"/>
      <c r="AKC2494" s="12"/>
      <c r="AKD2494" s="12"/>
      <c r="AKE2494" s="12"/>
      <c r="AKF2494" s="12"/>
      <c r="AKG2494" s="12"/>
      <c r="AKH2494" s="12"/>
      <c r="AKI2494" s="12"/>
      <c r="AKJ2494" s="12"/>
      <c r="AKK2494" s="12"/>
      <c r="AKL2494" s="12"/>
      <c r="AKM2494" s="12"/>
      <c r="AKN2494" s="12"/>
      <c r="AKO2494" s="12"/>
      <c r="AKP2494" s="12"/>
      <c r="AKQ2494" s="12"/>
      <c r="AKR2494" s="12"/>
      <c r="AKS2494" s="12"/>
      <c r="AKT2494" s="12"/>
      <c r="AKU2494" s="12"/>
      <c r="AKV2494" s="12"/>
      <c r="AKW2494" s="12"/>
      <c r="AKX2494" s="12"/>
      <c r="AKY2494" s="12"/>
      <c r="AKZ2494" s="12"/>
      <c r="ALA2494" s="12"/>
      <c r="ALB2494" s="12"/>
      <c r="ALC2494" s="12"/>
      <c r="ALD2494" s="12"/>
      <c r="ALE2494" s="12"/>
      <c r="ALF2494" s="12"/>
      <c r="ALG2494" s="12"/>
      <c r="ALH2494" s="12"/>
      <c r="ALI2494" s="12"/>
      <c r="ALJ2494" s="12"/>
      <c r="ALK2494" s="12"/>
      <c r="ALL2494" s="12"/>
      <c r="ALM2494" s="12"/>
      <c r="ALN2494" s="12"/>
      <c r="ALO2494" s="12"/>
      <c r="ALP2494" s="12"/>
      <c r="ALQ2494" s="12"/>
      <c r="ALR2494" s="12"/>
      <c r="ALS2494" s="12"/>
      <c r="ALT2494" s="12"/>
      <c r="ALU2494" s="12"/>
      <c r="ALV2494" s="12"/>
      <c r="ALW2494" s="12"/>
      <c r="ALX2494" s="12"/>
      <c r="ALY2494" s="12"/>
      <c r="ALZ2494" s="12"/>
      <c r="AMA2494" s="12"/>
      <c r="AMB2494" s="12"/>
      <c r="AMC2494" s="12"/>
      <c r="AMD2494" s="12"/>
      <c r="AME2494" s="12"/>
      <c r="AMF2494" s="12"/>
      <c r="AMG2494" s="12"/>
      <c r="AMH2494" s="12"/>
      <c r="AMI2494" s="12"/>
      <c r="AMJ2494" s="12"/>
    </row>
    <row r="2495" spans="1:1024" s="38" customFormat="1" ht="15.75" x14ac:dyDescent="0.25">
      <c r="A2495" s="1"/>
      <c r="B2495" s="2"/>
      <c r="C2495" s="2"/>
      <c r="D2495" s="6"/>
      <c r="E2495" s="6"/>
      <c r="F2495" s="1"/>
      <c r="G2495" s="19"/>
      <c r="H2495" s="12"/>
      <c r="I2495" s="12"/>
      <c r="J2495" s="12"/>
      <c r="K2495" s="12"/>
      <c r="L2495" s="12"/>
      <c r="M2495" s="12"/>
      <c r="N2495" s="12"/>
      <c r="O2495" s="12"/>
      <c r="P2495" s="12"/>
      <c r="Q2495" s="12"/>
      <c r="R2495" s="12"/>
      <c r="S2495" s="12"/>
      <c r="T2495" s="12"/>
      <c r="U2495" s="12"/>
      <c r="V2495" s="12"/>
      <c r="W2495" s="12"/>
      <c r="X2495" s="12"/>
      <c r="Y2495" s="12"/>
      <c r="Z2495" s="12"/>
      <c r="AA2495" s="12"/>
      <c r="AB2495" s="12"/>
      <c r="AC2495" s="12"/>
      <c r="AD2495" s="12"/>
      <c r="AE2495" s="12"/>
      <c r="AF2495" s="12"/>
      <c r="AG2495" s="12"/>
      <c r="AH2495" s="12"/>
      <c r="AI2495" s="12"/>
      <c r="AJ2495" s="12"/>
      <c r="AK2495" s="12"/>
      <c r="AL2495" s="12"/>
      <c r="AM2495" s="12"/>
      <c r="AN2495" s="12"/>
      <c r="AO2495" s="12"/>
      <c r="AP2495" s="12"/>
      <c r="AQ2495" s="12"/>
      <c r="AR2495" s="12"/>
      <c r="AS2495" s="12"/>
      <c r="AT2495" s="12"/>
      <c r="AU2495" s="12"/>
      <c r="AV2495" s="12"/>
      <c r="AW2495" s="12"/>
      <c r="AX2495" s="12"/>
      <c r="AY2495" s="12"/>
      <c r="AZ2495" s="12"/>
      <c r="BA2495" s="12"/>
      <c r="BB2495" s="12"/>
      <c r="BC2495" s="12"/>
      <c r="BD2495" s="12"/>
      <c r="BE2495" s="12"/>
      <c r="BF2495" s="12"/>
      <c r="BG2495" s="12"/>
      <c r="BH2495" s="12"/>
      <c r="BI2495" s="12"/>
      <c r="BJ2495" s="12"/>
      <c r="BK2495" s="12"/>
      <c r="BL2495" s="12"/>
      <c r="BM2495" s="12"/>
      <c r="BN2495" s="12"/>
      <c r="BO2495" s="12"/>
      <c r="BP2495" s="12"/>
      <c r="BQ2495" s="12"/>
      <c r="BR2495" s="12"/>
      <c r="BS2495" s="12"/>
      <c r="BT2495" s="12"/>
      <c r="BU2495" s="12"/>
      <c r="BV2495" s="12"/>
      <c r="BW2495" s="12"/>
      <c r="BX2495" s="12"/>
      <c r="BY2495" s="12"/>
      <c r="BZ2495" s="12"/>
      <c r="CA2495" s="12"/>
      <c r="CB2495" s="12"/>
      <c r="CC2495" s="12"/>
      <c r="CD2495" s="12"/>
      <c r="CE2495" s="12"/>
      <c r="CF2495" s="12"/>
      <c r="CG2495" s="12"/>
      <c r="CH2495" s="12"/>
      <c r="CI2495" s="12"/>
      <c r="CJ2495" s="12"/>
      <c r="CK2495" s="12"/>
      <c r="CL2495" s="12"/>
      <c r="CM2495" s="12"/>
      <c r="CN2495" s="12"/>
      <c r="CO2495" s="12"/>
      <c r="CP2495" s="12"/>
      <c r="CQ2495" s="12"/>
      <c r="CR2495" s="12"/>
      <c r="CS2495" s="12"/>
      <c r="CT2495" s="12"/>
      <c r="CU2495" s="12"/>
      <c r="CV2495" s="12"/>
      <c r="CW2495" s="12"/>
      <c r="CX2495" s="12"/>
      <c r="CY2495" s="12"/>
      <c r="CZ2495" s="12"/>
      <c r="DA2495" s="12"/>
      <c r="DB2495" s="12"/>
      <c r="DC2495" s="12"/>
      <c r="DD2495" s="12"/>
      <c r="DE2495" s="12"/>
      <c r="DF2495" s="12"/>
      <c r="DG2495" s="12"/>
      <c r="DH2495" s="12"/>
      <c r="DI2495" s="12"/>
      <c r="DJ2495" s="12"/>
      <c r="DK2495" s="12"/>
      <c r="DL2495" s="12"/>
      <c r="DM2495" s="12"/>
      <c r="DN2495" s="12"/>
      <c r="DO2495" s="12"/>
      <c r="DP2495" s="12"/>
      <c r="DQ2495" s="12"/>
      <c r="DR2495" s="12"/>
      <c r="DS2495" s="12"/>
      <c r="DT2495" s="12"/>
      <c r="DU2495" s="12"/>
      <c r="DV2495" s="12"/>
      <c r="DW2495" s="12"/>
      <c r="DX2495" s="12"/>
      <c r="DY2495" s="12"/>
      <c r="DZ2495" s="12"/>
      <c r="EA2495" s="12"/>
      <c r="EB2495" s="12"/>
      <c r="EC2495" s="12"/>
      <c r="ED2495" s="12"/>
      <c r="EE2495" s="12"/>
      <c r="EF2495" s="12"/>
      <c r="EG2495" s="12"/>
      <c r="EH2495" s="12"/>
      <c r="EI2495" s="12"/>
      <c r="EJ2495" s="12"/>
      <c r="EK2495" s="12"/>
      <c r="EL2495" s="12"/>
      <c r="EM2495" s="12"/>
      <c r="EN2495" s="12"/>
      <c r="EO2495" s="12"/>
      <c r="EP2495" s="12"/>
      <c r="EQ2495" s="12"/>
      <c r="ER2495" s="12"/>
      <c r="ES2495" s="12"/>
      <c r="ET2495" s="12"/>
      <c r="EU2495" s="12"/>
      <c r="EV2495" s="12"/>
      <c r="EW2495" s="12"/>
      <c r="EX2495" s="12"/>
      <c r="EY2495" s="12"/>
      <c r="EZ2495" s="12"/>
      <c r="FA2495" s="12"/>
      <c r="FB2495" s="12"/>
      <c r="FC2495" s="12"/>
      <c r="FD2495" s="12"/>
      <c r="FE2495" s="12"/>
      <c r="FF2495" s="12"/>
      <c r="FG2495" s="12"/>
      <c r="FH2495" s="12"/>
      <c r="FI2495" s="12"/>
      <c r="FJ2495" s="12"/>
      <c r="FK2495" s="12"/>
      <c r="FL2495" s="12"/>
      <c r="FM2495" s="12"/>
      <c r="FN2495" s="12"/>
      <c r="FO2495" s="12"/>
      <c r="FP2495" s="12"/>
      <c r="FQ2495" s="12"/>
      <c r="FR2495" s="12"/>
      <c r="FS2495" s="12"/>
      <c r="FT2495" s="12"/>
      <c r="FU2495" s="12"/>
      <c r="FV2495" s="12"/>
      <c r="FW2495" s="12"/>
      <c r="FX2495" s="12"/>
      <c r="FY2495" s="12"/>
      <c r="FZ2495" s="12"/>
      <c r="GA2495" s="12"/>
      <c r="GB2495" s="12"/>
      <c r="GC2495" s="12"/>
      <c r="GD2495" s="12"/>
      <c r="GE2495" s="12"/>
      <c r="GF2495" s="12"/>
      <c r="GG2495" s="12"/>
      <c r="GH2495" s="12"/>
      <c r="GI2495" s="12"/>
      <c r="GJ2495" s="12"/>
      <c r="GK2495" s="12"/>
      <c r="GL2495" s="12"/>
      <c r="GM2495" s="12"/>
      <c r="GN2495" s="12"/>
      <c r="GO2495" s="12"/>
      <c r="GP2495" s="12"/>
      <c r="GQ2495" s="12"/>
      <c r="GR2495" s="12"/>
      <c r="GS2495" s="12"/>
      <c r="GT2495" s="12"/>
      <c r="GU2495" s="12"/>
      <c r="GV2495" s="12"/>
      <c r="GW2495" s="12"/>
      <c r="GX2495" s="12"/>
      <c r="GY2495" s="12"/>
      <c r="GZ2495" s="12"/>
      <c r="HA2495" s="12"/>
      <c r="HB2495" s="12"/>
      <c r="HC2495" s="12"/>
      <c r="HD2495" s="12"/>
      <c r="HE2495" s="12"/>
      <c r="HF2495" s="12"/>
      <c r="HG2495" s="12"/>
      <c r="HH2495" s="12"/>
      <c r="HI2495" s="12"/>
      <c r="HJ2495" s="12"/>
      <c r="HK2495" s="12"/>
      <c r="HL2495" s="12"/>
      <c r="HM2495" s="12"/>
      <c r="HN2495" s="12"/>
      <c r="HO2495" s="12"/>
      <c r="HP2495" s="12"/>
      <c r="HQ2495" s="12"/>
      <c r="HR2495" s="12"/>
      <c r="HS2495" s="12"/>
      <c r="HT2495" s="12"/>
      <c r="HU2495" s="12"/>
      <c r="HV2495" s="12"/>
      <c r="HW2495" s="12"/>
      <c r="HX2495" s="12"/>
      <c r="HY2495" s="12"/>
      <c r="HZ2495" s="12"/>
      <c r="IA2495" s="12"/>
      <c r="IB2495" s="12"/>
      <c r="IC2495" s="12"/>
      <c r="ID2495" s="12"/>
      <c r="IE2495" s="12"/>
      <c r="IF2495" s="12"/>
      <c r="IG2495" s="12"/>
      <c r="IH2495" s="12"/>
      <c r="II2495" s="12"/>
      <c r="IJ2495" s="12"/>
      <c r="IK2495" s="12"/>
      <c r="IL2495" s="12"/>
      <c r="IM2495" s="12"/>
      <c r="IN2495" s="12"/>
      <c r="IO2495" s="12"/>
      <c r="IP2495" s="12"/>
      <c r="IQ2495" s="12"/>
      <c r="IR2495" s="12"/>
      <c r="IS2495" s="12"/>
      <c r="IT2495" s="12"/>
      <c r="IU2495" s="12"/>
      <c r="IV2495" s="12"/>
      <c r="IW2495" s="12"/>
      <c r="IX2495" s="12"/>
      <c r="IY2495" s="12"/>
      <c r="IZ2495" s="12"/>
      <c r="JA2495" s="12"/>
      <c r="JB2495" s="12"/>
      <c r="JC2495" s="12"/>
      <c r="JD2495" s="12"/>
      <c r="JE2495" s="12"/>
      <c r="JF2495" s="12"/>
      <c r="JG2495" s="12"/>
      <c r="JH2495" s="12"/>
      <c r="JI2495" s="12"/>
      <c r="JJ2495" s="12"/>
      <c r="JK2495" s="12"/>
      <c r="JL2495" s="12"/>
      <c r="JM2495" s="12"/>
      <c r="JN2495" s="12"/>
      <c r="JO2495" s="12"/>
      <c r="JP2495" s="12"/>
      <c r="JQ2495" s="12"/>
      <c r="JR2495" s="12"/>
      <c r="JS2495" s="12"/>
      <c r="JT2495" s="12"/>
      <c r="JU2495" s="12"/>
      <c r="JV2495" s="12"/>
      <c r="JW2495" s="12"/>
      <c r="JX2495" s="12"/>
      <c r="JY2495" s="12"/>
      <c r="JZ2495" s="12"/>
      <c r="KA2495" s="12"/>
      <c r="KB2495" s="12"/>
      <c r="KC2495" s="12"/>
      <c r="KD2495" s="12"/>
      <c r="KE2495" s="12"/>
      <c r="KF2495" s="12"/>
      <c r="KG2495" s="12"/>
      <c r="KH2495" s="12"/>
      <c r="KI2495" s="12"/>
      <c r="KJ2495" s="12"/>
      <c r="KK2495" s="12"/>
      <c r="KL2495" s="12"/>
      <c r="KM2495" s="12"/>
      <c r="KN2495" s="12"/>
      <c r="KO2495" s="12"/>
      <c r="KP2495" s="12"/>
      <c r="KQ2495" s="12"/>
      <c r="KR2495" s="12"/>
      <c r="KS2495" s="12"/>
      <c r="KT2495" s="12"/>
      <c r="KU2495" s="12"/>
      <c r="KV2495" s="12"/>
      <c r="KW2495" s="12"/>
      <c r="KX2495" s="12"/>
      <c r="KY2495" s="12"/>
      <c r="KZ2495" s="12"/>
      <c r="LA2495" s="12"/>
      <c r="LB2495" s="12"/>
      <c r="LC2495" s="12"/>
      <c r="LD2495" s="12"/>
      <c r="LE2495" s="12"/>
      <c r="LF2495" s="12"/>
      <c r="LG2495" s="12"/>
      <c r="LH2495" s="12"/>
      <c r="LI2495" s="12"/>
      <c r="LJ2495" s="12"/>
      <c r="LK2495" s="12"/>
      <c r="LL2495" s="12"/>
      <c r="LM2495" s="12"/>
      <c r="LN2495" s="12"/>
      <c r="LO2495" s="12"/>
      <c r="LP2495" s="12"/>
      <c r="LQ2495" s="12"/>
      <c r="LR2495" s="12"/>
      <c r="LS2495" s="12"/>
      <c r="LT2495" s="12"/>
      <c r="LU2495" s="12"/>
      <c r="LV2495" s="12"/>
      <c r="LW2495" s="12"/>
      <c r="LX2495" s="12"/>
      <c r="LY2495" s="12"/>
      <c r="LZ2495" s="12"/>
      <c r="MA2495" s="12"/>
      <c r="MB2495" s="12"/>
      <c r="MC2495" s="12"/>
      <c r="MD2495" s="12"/>
      <c r="ME2495" s="12"/>
      <c r="MF2495" s="12"/>
      <c r="MG2495" s="12"/>
      <c r="MH2495" s="12"/>
      <c r="MI2495" s="12"/>
      <c r="MJ2495" s="12"/>
      <c r="MK2495" s="12"/>
      <c r="ML2495" s="12"/>
      <c r="MM2495" s="12"/>
      <c r="MN2495" s="12"/>
      <c r="MO2495" s="12"/>
      <c r="MP2495" s="12"/>
      <c r="MQ2495" s="12"/>
      <c r="MR2495" s="12"/>
      <c r="MS2495" s="12"/>
      <c r="MT2495" s="12"/>
      <c r="MU2495" s="12"/>
      <c r="MV2495" s="12"/>
      <c r="MW2495" s="12"/>
      <c r="MX2495" s="12"/>
      <c r="MY2495" s="12"/>
      <c r="MZ2495" s="12"/>
      <c r="NA2495" s="12"/>
      <c r="NB2495" s="12"/>
      <c r="NC2495" s="12"/>
      <c r="ND2495" s="12"/>
      <c r="NE2495" s="12"/>
      <c r="NF2495" s="12"/>
      <c r="NG2495" s="12"/>
      <c r="NH2495" s="12"/>
      <c r="NI2495" s="12"/>
      <c r="NJ2495" s="12"/>
      <c r="NK2495" s="12"/>
      <c r="NL2495" s="12"/>
      <c r="NM2495" s="12"/>
      <c r="NN2495" s="12"/>
      <c r="NO2495" s="12"/>
      <c r="NP2495" s="12"/>
      <c r="NQ2495" s="12"/>
      <c r="NR2495" s="12"/>
      <c r="NS2495" s="12"/>
      <c r="NT2495" s="12"/>
      <c r="NU2495" s="12"/>
      <c r="NV2495" s="12"/>
      <c r="NW2495" s="12"/>
      <c r="NX2495" s="12"/>
      <c r="NY2495" s="12"/>
      <c r="NZ2495" s="12"/>
      <c r="OA2495" s="12"/>
      <c r="OB2495" s="12"/>
      <c r="OC2495" s="12"/>
      <c r="OD2495" s="12"/>
      <c r="OE2495" s="12"/>
      <c r="OF2495" s="12"/>
      <c r="OG2495" s="12"/>
      <c r="OH2495" s="12"/>
      <c r="OI2495" s="12"/>
      <c r="OJ2495" s="12"/>
      <c r="OK2495" s="12"/>
      <c r="OL2495" s="12"/>
      <c r="OM2495" s="12"/>
      <c r="ON2495" s="12"/>
      <c r="OO2495" s="12"/>
      <c r="OP2495" s="12"/>
      <c r="OQ2495" s="12"/>
      <c r="OR2495" s="12"/>
      <c r="OS2495" s="12"/>
      <c r="OT2495" s="12"/>
      <c r="OU2495" s="12"/>
      <c r="OV2495" s="12"/>
      <c r="OW2495" s="12"/>
      <c r="OX2495" s="12"/>
      <c r="OY2495" s="12"/>
      <c r="OZ2495" s="12"/>
      <c r="PA2495" s="12"/>
      <c r="PB2495" s="12"/>
      <c r="PC2495" s="12"/>
      <c r="PD2495" s="12"/>
      <c r="PE2495" s="12"/>
      <c r="PF2495" s="12"/>
      <c r="PG2495" s="12"/>
      <c r="PH2495" s="12"/>
      <c r="PI2495" s="12"/>
      <c r="PJ2495" s="12"/>
      <c r="PK2495" s="12"/>
      <c r="PL2495" s="12"/>
      <c r="PM2495" s="12"/>
      <c r="PN2495" s="12"/>
      <c r="PO2495" s="12"/>
      <c r="PP2495" s="12"/>
      <c r="PQ2495" s="12"/>
      <c r="PR2495" s="12"/>
      <c r="PS2495" s="12"/>
      <c r="PT2495" s="12"/>
      <c r="PU2495" s="12"/>
      <c r="PV2495" s="12"/>
      <c r="PW2495" s="12"/>
      <c r="PX2495" s="12"/>
      <c r="PY2495" s="12"/>
      <c r="PZ2495" s="12"/>
      <c r="QA2495" s="12"/>
      <c r="QB2495" s="12"/>
      <c r="QC2495" s="12"/>
      <c r="QD2495" s="12"/>
      <c r="QE2495" s="12"/>
      <c r="QF2495" s="12"/>
      <c r="QG2495" s="12"/>
      <c r="QH2495" s="12"/>
      <c r="QI2495" s="12"/>
      <c r="QJ2495" s="12"/>
      <c r="QK2495" s="12"/>
      <c r="QL2495" s="12"/>
      <c r="QM2495" s="12"/>
      <c r="QN2495" s="12"/>
      <c r="QO2495" s="12"/>
      <c r="QP2495" s="12"/>
      <c r="QQ2495" s="12"/>
      <c r="QR2495" s="12"/>
      <c r="QS2495" s="12"/>
      <c r="QT2495" s="12"/>
      <c r="QU2495" s="12"/>
      <c r="QV2495" s="12"/>
      <c r="QW2495" s="12"/>
      <c r="QX2495" s="12"/>
      <c r="QY2495" s="12"/>
      <c r="QZ2495" s="12"/>
      <c r="RA2495" s="12"/>
      <c r="RB2495" s="12"/>
      <c r="RC2495" s="12"/>
      <c r="RD2495" s="12"/>
      <c r="RE2495" s="12"/>
      <c r="RF2495" s="12"/>
      <c r="RG2495" s="12"/>
      <c r="RH2495" s="12"/>
      <c r="RI2495" s="12"/>
      <c r="RJ2495" s="12"/>
      <c r="RK2495" s="12"/>
      <c r="RL2495" s="12"/>
      <c r="RM2495" s="12"/>
      <c r="RN2495" s="12"/>
      <c r="RO2495" s="12"/>
      <c r="RP2495" s="12"/>
      <c r="RQ2495" s="12"/>
      <c r="RR2495" s="12"/>
      <c r="RS2495" s="12"/>
      <c r="RT2495" s="12"/>
      <c r="RU2495" s="12"/>
      <c r="RV2495" s="12"/>
      <c r="RW2495" s="12"/>
      <c r="RX2495" s="12"/>
      <c r="RY2495" s="12"/>
      <c r="RZ2495" s="12"/>
      <c r="SA2495" s="12"/>
      <c r="SB2495" s="12"/>
      <c r="SC2495" s="12"/>
      <c r="SD2495" s="12"/>
      <c r="SE2495" s="12"/>
      <c r="SF2495" s="12"/>
      <c r="SG2495" s="12"/>
      <c r="SH2495" s="12"/>
      <c r="SI2495" s="12"/>
      <c r="SJ2495" s="12"/>
      <c r="SK2495" s="12"/>
      <c r="SL2495" s="12"/>
      <c r="SM2495" s="12"/>
      <c r="SN2495" s="12"/>
      <c r="SO2495" s="12"/>
      <c r="SP2495" s="12"/>
      <c r="SQ2495" s="12"/>
      <c r="SR2495" s="12"/>
      <c r="SS2495" s="12"/>
      <c r="ST2495" s="12"/>
      <c r="SU2495" s="12"/>
      <c r="SV2495" s="12"/>
      <c r="SW2495" s="12"/>
      <c r="SX2495" s="12"/>
      <c r="SY2495" s="12"/>
      <c r="SZ2495" s="12"/>
      <c r="TA2495" s="12"/>
      <c r="TB2495" s="12"/>
      <c r="TC2495" s="12"/>
      <c r="TD2495" s="12"/>
      <c r="TE2495" s="12"/>
      <c r="TF2495" s="12"/>
      <c r="TG2495" s="12"/>
      <c r="TH2495" s="12"/>
      <c r="TI2495" s="12"/>
      <c r="TJ2495" s="12"/>
      <c r="TK2495" s="12"/>
      <c r="TL2495" s="12"/>
      <c r="TM2495" s="12"/>
      <c r="TN2495" s="12"/>
      <c r="TO2495" s="12"/>
      <c r="TP2495" s="12"/>
      <c r="TQ2495" s="12"/>
      <c r="TR2495" s="12"/>
      <c r="TS2495" s="12"/>
      <c r="TT2495" s="12"/>
      <c r="TU2495" s="12"/>
      <c r="TV2495" s="12"/>
      <c r="TW2495" s="12"/>
      <c r="TX2495" s="12"/>
      <c r="TY2495" s="12"/>
      <c r="TZ2495" s="12"/>
      <c r="UA2495" s="12"/>
      <c r="UB2495" s="12"/>
      <c r="UC2495" s="12"/>
      <c r="UD2495" s="12"/>
      <c r="UE2495" s="12"/>
      <c r="UF2495" s="12"/>
      <c r="UG2495" s="12"/>
      <c r="UH2495" s="12"/>
      <c r="UI2495" s="12"/>
      <c r="UJ2495" s="12"/>
      <c r="UK2495" s="12"/>
      <c r="UL2495" s="12"/>
      <c r="UM2495" s="12"/>
      <c r="UN2495" s="12"/>
      <c r="UO2495" s="12"/>
      <c r="UP2495" s="12"/>
      <c r="UQ2495" s="12"/>
      <c r="UR2495" s="12"/>
      <c r="US2495" s="12"/>
      <c r="UT2495" s="12"/>
      <c r="UU2495" s="12"/>
      <c r="UV2495" s="12"/>
      <c r="UW2495" s="12"/>
      <c r="UX2495" s="12"/>
      <c r="UY2495" s="12"/>
      <c r="UZ2495" s="12"/>
      <c r="VA2495" s="12"/>
      <c r="VB2495" s="12"/>
      <c r="VC2495" s="12"/>
      <c r="VD2495" s="12"/>
      <c r="VE2495" s="12"/>
      <c r="VF2495" s="12"/>
      <c r="VG2495" s="12"/>
      <c r="VH2495" s="12"/>
      <c r="VI2495" s="12"/>
      <c r="VJ2495" s="12"/>
      <c r="VK2495" s="12"/>
      <c r="VL2495" s="12"/>
      <c r="VM2495" s="12"/>
      <c r="VN2495" s="12"/>
      <c r="VO2495" s="12"/>
      <c r="VP2495" s="12"/>
      <c r="VQ2495" s="12"/>
      <c r="VR2495" s="12"/>
      <c r="VS2495" s="12"/>
      <c r="VT2495" s="12"/>
      <c r="VU2495" s="12"/>
      <c r="VV2495" s="12"/>
      <c r="VW2495" s="12"/>
      <c r="VX2495" s="12"/>
      <c r="VY2495" s="12"/>
      <c r="VZ2495" s="12"/>
      <c r="WA2495" s="12"/>
      <c r="WB2495" s="12"/>
      <c r="WC2495" s="12"/>
      <c r="WD2495" s="12"/>
      <c r="WE2495" s="12"/>
      <c r="WF2495" s="12"/>
      <c r="WG2495" s="12"/>
      <c r="WH2495" s="12"/>
      <c r="WI2495" s="12"/>
      <c r="WJ2495" s="12"/>
      <c r="WK2495" s="12"/>
      <c r="WL2495" s="12"/>
      <c r="WM2495" s="12"/>
      <c r="WN2495" s="12"/>
      <c r="WO2495" s="12"/>
      <c r="WP2495" s="12"/>
      <c r="WQ2495" s="12"/>
      <c r="WR2495" s="12"/>
      <c r="WS2495" s="12"/>
      <c r="WT2495" s="12"/>
      <c r="WU2495" s="12"/>
      <c r="WV2495" s="12"/>
      <c r="WW2495" s="12"/>
      <c r="WX2495" s="12"/>
      <c r="WY2495" s="12"/>
      <c r="WZ2495" s="12"/>
      <c r="XA2495" s="12"/>
      <c r="XB2495" s="12"/>
      <c r="XC2495" s="12"/>
      <c r="XD2495" s="12"/>
      <c r="XE2495" s="12"/>
      <c r="XF2495" s="12"/>
      <c r="XG2495" s="12"/>
      <c r="XH2495" s="12"/>
      <c r="XI2495" s="12"/>
      <c r="XJ2495" s="12"/>
      <c r="XK2495" s="12"/>
      <c r="XL2495" s="12"/>
      <c r="XM2495" s="12"/>
      <c r="XN2495" s="12"/>
      <c r="XO2495" s="12"/>
      <c r="XP2495" s="12"/>
      <c r="XQ2495" s="12"/>
      <c r="XR2495" s="12"/>
      <c r="XS2495" s="12"/>
      <c r="XT2495" s="12"/>
      <c r="XU2495" s="12"/>
      <c r="XV2495" s="12"/>
      <c r="XW2495" s="12"/>
      <c r="XX2495" s="12"/>
      <c r="XY2495" s="12"/>
      <c r="XZ2495" s="12"/>
      <c r="YA2495" s="12"/>
      <c r="YB2495" s="12"/>
      <c r="YC2495" s="12"/>
      <c r="YD2495" s="12"/>
      <c r="YE2495" s="12"/>
      <c r="YF2495" s="12"/>
      <c r="YG2495" s="12"/>
      <c r="YH2495" s="12"/>
      <c r="YI2495" s="12"/>
      <c r="YJ2495" s="12"/>
      <c r="YK2495" s="12"/>
      <c r="YL2495" s="12"/>
      <c r="YM2495" s="12"/>
      <c r="YN2495" s="12"/>
      <c r="YO2495" s="12"/>
      <c r="YP2495" s="12"/>
      <c r="YQ2495" s="12"/>
      <c r="YR2495" s="12"/>
      <c r="YS2495" s="12"/>
      <c r="YT2495" s="12"/>
      <c r="YU2495" s="12"/>
      <c r="YV2495" s="12"/>
      <c r="YW2495" s="12"/>
      <c r="YX2495" s="12"/>
      <c r="YY2495" s="12"/>
      <c r="YZ2495" s="12"/>
      <c r="ZA2495" s="12"/>
      <c r="ZB2495" s="12"/>
      <c r="ZC2495" s="12"/>
      <c r="ZD2495" s="12"/>
      <c r="ZE2495" s="12"/>
      <c r="ZF2495" s="12"/>
      <c r="ZG2495" s="12"/>
      <c r="ZH2495" s="12"/>
      <c r="ZI2495" s="12"/>
      <c r="ZJ2495" s="12"/>
      <c r="ZK2495" s="12"/>
      <c r="ZL2495" s="12"/>
      <c r="ZM2495" s="12"/>
      <c r="ZN2495" s="12"/>
      <c r="ZO2495" s="12"/>
      <c r="ZP2495" s="12"/>
      <c r="ZQ2495" s="12"/>
      <c r="ZR2495" s="12"/>
      <c r="ZS2495" s="12"/>
      <c r="ZT2495" s="12"/>
      <c r="ZU2495" s="12"/>
      <c r="ZV2495" s="12"/>
      <c r="ZW2495" s="12"/>
      <c r="ZX2495" s="12"/>
      <c r="ZY2495" s="12"/>
      <c r="ZZ2495" s="12"/>
      <c r="AAA2495" s="12"/>
      <c r="AAB2495" s="12"/>
      <c r="AAC2495" s="12"/>
      <c r="AAD2495" s="12"/>
      <c r="AAE2495" s="12"/>
      <c r="AAF2495" s="12"/>
      <c r="AAG2495" s="12"/>
      <c r="AAH2495" s="12"/>
      <c r="AAI2495" s="12"/>
      <c r="AAJ2495" s="12"/>
      <c r="AAK2495" s="12"/>
      <c r="AAL2495" s="12"/>
      <c r="AAM2495" s="12"/>
      <c r="AAN2495" s="12"/>
      <c r="AAO2495" s="12"/>
      <c r="AAP2495" s="12"/>
      <c r="AAQ2495" s="12"/>
      <c r="AAR2495" s="12"/>
      <c r="AAS2495" s="12"/>
      <c r="AAT2495" s="12"/>
      <c r="AAU2495" s="12"/>
      <c r="AAV2495" s="12"/>
      <c r="AAW2495" s="12"/>
      <c r="AAX2495" s="12"/>
      <c r="AAY2495" s="12"/>
      <c r="AAZ2495" s="12"/>
      <c r="ABA2495" s="12"/>
      <c r="ABB2495" s="12"/>
      <c r="ABC2495" s="12"/>
      <c r="ABD2495" s="12"/>
      <c r="ABE2495" s="12"/>
      <c r="ABF2495" s="12"/>
      <c r="ABG2495" s="12"/>
      <c r="ABH2495" s="12"/>
      <c r="ABI2495" s="12"/>
      <c r="ABJ2495" s="12"/>
      <c r="ABK2495" s="12"/>
      <c r="ABL2495" s="12"/>
      <c r="ABM2495" s="12"/>
      <c r="ABN2495" s="12"/>
      <c r="ABO2495" s="12"/>
      <c r="ABP2495" s="12"/>
      <c r="ABQ2495" s="12"/>
      <c r="ABR2495" s="12"/>
      <c r="ABS2495" s="12"/>
      <c r="ABT2495" s="12"/>
      <c r="ABU2495" s="12"/>
      <c r="ABV2495" s="12"/>
      <c r="ABW2495" s="12"/>
      <c r="ABX2495" s="12"/>
      <c r="ABY2495" s="12"/>
      <c r="ABZ2495" s="12"/>
      <c r="ACA2495" s="12"/>
      <c r="ACB2495" s="12"/>
      <c r="ACC2495" s="12"/>
      <c r="ACD2495" s="12"/>
      <c r="ACE2495" s="12"/>
      <c r="ACF2495" s="12"/>
      <c r="ACG2495" s="12"/>
      <c r="ACH2495" s="12"/>
      <c r="ACI2495" s="12"/>
      <c r="ACJ2495" s="12"/>
      <c r="ACK2495" s="12"/>
      <c r="ACL2495" s="12"/>
      <c r="ACM2495" s="12"/>
      <c r="ACN2495" s="12"/>
      <c r="ACO2495" s="12"/>
      <c r="ACP2495" s="12"/>
      <c r="ACQ2495" s="12"/>
      <c r="ACR2495" s="12"/>
      <c r="ACS2495" s="12"/>
      <c r="ACT2495" s="12"/>
      <c r="ACU2495" s="12"/>
      <c r="ACV2495" s="12"/>
      <c r="ACW2495" s="12"/>
      <c r="ACX2495" s="12"/>
      <c r="ACY2495" s="12"/>
      <c r="ACZ2495" s="12"/>
      <c r="ADA2495" s="12"/>
      <c r="ADB2495" s="12"/>
      <c r="ADC2495" s="12"/>
      <c r="ADD2495" s="12"/>
      <c r="ADE2495" s="12"/>
      <c r="ADF2495" s="12"/>
      <c r="ADG2495" s="12"/>
      <c r="ADH2495" s="12"/>
      <c r="ADI2495" s="12"/>
      <c r="ADJ2495" s="12"/>
      <c r="ADK2495" s="12"/>
      <c r="ADL2495" s="12"/>
      <c r="ADM2495" s="12"/>
      <c r="ADN2495" s="12"/>
      <c r="ADO2495" s="12"/>
      <c r="ADP2495" s="12"/>
      <c r="ADQ2495" s="12"/>
      <c r="ADR2495" s="12"/>
      <c r="ADS2495" s="12"/>
      <c r="ADT2495" s="12"/>
      <c r="ADU2495" s="12"/>
      <c r="ADV2495" s="12"/>
      <c r="ADW2495" s="12"/>
      <c r="ADX2495" s="12"/>
      <c r="ADY2495" s="12"/>
      <c r="ADZ2495" s="12"/>
      <c r="AEA2495" s="12"/>
      <c r="AEB2495" s="12"/>
      <c r="AEC2495" s="12"/>
      <c r="AED2495" s="12"/>
      <c r="AEE2495" s="12"/>
      <c r="AEF2495" s="12"/>
      <c r="AEG2495" s="12"/>
      <c r="AEH2495" s="12"/>
      <c r="AEI2495" s="12"/>
      <c r="AEJ2495" s="12"/>
      <c r="AEK2495" s="12"/>
      <c r="AEL2495" s="12"/>
      <c r="AEM2495" s="12"/>
      <c r="AEN2495" s="12"/>
      <c r="AEO2495" s="12"/>
      <c r="AEP2495" s="12"/>
      <c r="AEQ2495" s="12"/>
      <c r="AER2495" s="12"/>
      <c r="AES2495" s="12"/>
      <c r="AET2495" s="12"/>
      <c r="AEU2495" s="12"/>
      <c r="AEV2495" s="12"/>
      <c r="AEW2495" s="12"/>
      <c r="AEX2495" s="12"/>
      <c r="AEY2495" s="12"/>
      <c r="AEZ2495" s="12"/>
      <c r="AFA2495" s="12"/>
      <c r="AFB2495" s="12"/>
      <c r="AFC2495" s="12"/>
      <c r="AFD2495" s="12"/>
      <c r="AFE2495" s="12"/>
      <c r="AFF2495" s="12"/>
      <c r="AFG2495" s="12"/>
      <c r="AFH2495" s="12"/>
      <c r="AFI2495" s="12"/>
      <c r="AFJ2495" s="12"/>
      <c r="AFK2495" s="12"/>
      <c r="AFL2495" s="12"/>
      <c r="AFM2495" s="12"/>
      <c r="AFN2495" s="12"/>
      <c r="AFO2495" s="12"/>
      <c r="AFP2495" s="12"/>
      <c r="AFQ2495" s="12"/>
      <c r="AFR2495" s="12"/>
      <c r="AFS2495" s="12"/>
      <c r="AFT2495" s="12"/>
      <c r="AFU2495" s="12"/>
      <c r="AFV2495" s="12"/>
      <c r="AFW2495" s="12"/>
      <c r="AFX2495" s="12"/>
      <c r="AFY2495" s="12"/>
      <c r="AFZ2495" s="12"/>
      <c r="AGA2495" s="12"/>
      <c r="AGB2495" s="12"/>
      <c r="AGC2495" s="12"/>
      <c r="AGD2495" s="12"/>
      <c r="AGE2495" s="12"/>
      <c r="AGF2495" s="12"/>
      <c r="AGG2495" s="12"/>
      <c r="AGH2495" s="12"/>
      <c r="AGI2495" s="12"/>
      <c r="AGJ2495" s="12"/>
      <c r="AGK2495" s="12"/>
      <c r="AGL2495" s="12"/>
      <c r="AGM2495" s="12"/>
      <c r="AGN2495" s="12"/>
      <c r="AGO2495" s="12"/>
      <c r="AGP2495" s="12"/>
      <c r="AGQ2495" s="12"/>
      <c r="AGR2495" s="12"/>
      <c r="AGS2495" s="12"/>
      <c r="AGT2495" s="12"/>
      <c r="AGU2495" s="12"/>
      <c r="AGV2495" s="12"/>
      <c r="AGW2495" s="12"/>
      <c r="AGX2495" s="12"/>
      <c r="AGY2495" s="12"/>
      <c r="AGZ2495" s="12"/>
      <c r="AHA2495" s="12"/>
      <c r="AHB2495" s="12"/>
      <c r="AHC2495" s="12"/>
      <c r="AHD2495" s="12"/>
      <c r="AHE2495" s="12"/>
      <c r="AHF2495" s="12"/>
      <c r="AHG2495" s="12"/>
      <c r="AHH2495" s="12"/>
      <c r="AHI2495" s="12"/>
      <c r="AHJ2495" s="12"/>
      <c r="AHK2495" s="12"/>
      <c r="AHL2495" s="12"/>
      <c r="AHM2495" s="12"/>
      <c r="AHN2495" s="12"/>
      <c r="AHO2495" s="12"/>
      <c r="AHP2495" s="12"/>
      <c r="AHQ2495" s="12"/>
      <c r="AHR2495" s="12"/>
      <c r="AHS2495" s="12"/>
      <c r="AHT2495" s="12"/>
      <c r="AHU2495" s="12"/>
      <c r="AHV2495" s="12"/>
      <c r="AHW2495" s="12"/>
      <c r="AHX2495" s="12"/>
      <c r="AHY2495" s="12"/>
      <c r="AHZ2495" s="12"/>
      <c r="AIA2495" s="12"/>
      <c r="AIB2495" s="12"/>
      <c r="AIC2495" s="12"/>
      <c r="AID2495" s="12"/>
      <c r="AIE2495" s="12"/>
      <c r="AIF2495" s="12"/>
      <c r="AIG2495" s="12"/>
      <c r="AIH2495" s="12"/>
      <c r="AII2495" s="12"/>
      <c r="AIJ2495" s="12"/>
      <c r="AIK2495" s="12"/>
      <c r="AIL2495" s="12"/>
      <c r="AIM2495" s="12"/>
      <c r="AIN2495" s="12"/>
      <c r="AIO2495" s="12"/>
      <c r="AIP2495" s="12"/>
      <c r="AIQ2495" s="12"/>
      <c r="AIR2495" s="12"/>
      <c r="AIS2495" s="12"/>
      <c r="AIT2495" s="12"/>
      <c r="AIU2495" s="12"/>
      <c r="AIV2495" s="12"/>
      <c r="AIW2495" s="12"/>
      <c r="AIX2495" s="12"/>
      <c r="AIY2495" s="12"/>
      <c r="AIZ2495" s="12"/>
      <c r="AJA2495" s="12"/>
      <c r="AJB2495" s="12"/>
      <c r="AJC2495" s="12"/>
      <c r="AJD2495" s="12"/>
      <c r="AJE2495" s="12"/>
      <c r="AJF2495" s="12"/>
      <c r="AJG2495" s="12"/>
      <c r="AJH2495" s="12"/>
      <c r="AJI2495" s="12"/>
      <c r="AJJ2495" s="12"/>
      <c r="AJK2495" s="12"/>
      <c r="AJL2495" s="12"/>
      <c r="AJM2495" s="12"/>
      <c r="AJN2495" s="12"/>
      <c r="AJO2495" s="12"/>
      <c r="AJP2495" s="12"/>
      <c r="AJQ2495" s="12"/>
      <c r="AJR2495" s="12"/>
      <c r="AJS2495" s="12"/>
      <c r="AJT2495" s="12"/>
      <c r="AJU2495" s="12"/>
      <c r="AJV2495" s="12"/>
      <c r="AJW2495" s="12"/>
      <c r="AJX2495" s="12"/>
      <c r="AJY2495" s="12"/>
      <c r="AJZ2495" s="12"/>
      <c r="AKA2495" s="12"/>
      <c r="AKB2495" s="12"/>
      <c r="AKC2495" s="12"/>
      <c r="AKD2495" s="12"/>
      <c r="AKE2495" s="12"/>
      <c r="AKF2495" s="12"/>
      <c r="AKG2495" s="12"/>
      <c r="AKH2495" s="12"/>
      <c r="AKI2495" s="12"/>
      <c r="AKJ2495" s="12"/>
      <c r="AKK2495" s="12"/>
      <c r="AKL2495" s="12"/>
      <c r="AKM2495" s="12"/>
      <c r="AKN2495" s="12"/>
      <c r="AKO2495" s="12"/>
      <c r="AKP2495" s="12"/>
      <c r="AKQ2495" s="12"/>
      <c r="AKR2495" s="12"/>
      <c r="AKS2495" s="12"/>
      <c r="AKT2495" s="12"/>
      <c r="AKU2495" s="12"/>
      <c r="AKV2495" s="12"/>
      <c r="AKW2495" s="12"/>
      <c r="AKX2495" s="12"/>
      <c r="AKY2495" s="12"/>
      <c r="AKZ2495" s="12"/>
      <c r="ALA2495" s="12"/>
      <c r="ALB2495" s="12"/>
      <c r="ALC2495" s="12"/>
      <c r="ALD2495" s="12"/>
      <c r="ALE2495" s="12"/>
      <c r="ALF2495" s="12"/>
      <c r="ALG2495" s="12"/>
      <c r="ALH2495" s="12"/>
      <c r="ALI2495" s="12"/>
      <c r="ALJ2495" s="12"/>
      <c r="ALK2495" s="12"/>
      <c r="ALL2495" s="12"/>
      <c r="ALM2495" s="12"/>
      <c r="ALN2495" s="12"/>
      <c r="ALO2495" s="12"/>
      <c r="ALP2495" s="12"/>
      <c r="ALQ2495" s="12"/>
      <c r="ALR2495" s="12"/>
      <c r="ALS2495" s="12"/>
      <c r="ALT2495" s="12"/>
      <c r="ALU2495" s="12"/>
      <c r="ALV2495" s="12"/>
      <c r="ALW2495" s="12"/>
      <c r="ALX2495" s="12"/>
      <c r="ALY2495" s="12"/>
      <c r="ALZ2495" s="12"/>
      <c r="AMA2495" s="12"/>
      <c r="AMB2495" s="12"/>
      <c r="AMC2495" s="12"/>
      <c r="AMD2495" s="12"/>
      <c r="AME2495" s="12"/>
      <c r="AMF2495" s="12"/>
      <c r="AMG2495" s="12"/>
      <c r="AMH2495" s="12"/>
      <c r="AMI2495" s="12"/>
      <c r="AMJ2495" s="12"/>
    </row>
    <row r="2496" spans="1:1024" s="38" customFormat="1" ht="15.75" x14ac:dyDescent="0.25">
      <c r="A2496" s="1"/>
      <c r="B2496" s="2"/>
      <c r="C2496" s="2"/>
      <c r="D2496" s="6"/>
      <c r="E2496" s="6"/>
      <c r="F2496" s="1"/>
      <c r="G2496" s="2"/>
      <c r="H2496" s="12"/>
      <c r="I2496" s="12"/>
      <c r="J2496" s="12"/>
      <c r="K2496" s="12"/>
      <c r="L2496" s="12"/>
      <c r="M2496" s="12"/>
      <c r="N2496" s="12"/>
      <c r="O2496" s="12"/>
      <c r="P2496" s="12"/>
      <c r="Q2496" s="12"/>
      <c r="R2496" s="12"/>
      <c r="S2496" s="12"/>
      <c r="T2496" s="12"/>
      <c r="U2496" s="12"/>
      <c r="V2496" s="12"/>
      <c r="W2496" s="12"/>
      <c r="X2496" s="12"/>
      <c r="Y2496" s="12"/>
      <c r="Z2496" s="12"/>
      <c r="AA2496" s="12"/>
      <c r="AB2496" s="12"/>
      <c r="AC2496" s="12"/>
      <c r="AD2496" s="12"/>
      <c r="AE2496" s="12"/>
      <c r="AF2496" s="12"/>
      <c r="AG2496" s="12"/>
      <c r="AH2496" s="12"/>
      <c r="AI2496" s="12"/>
      <c r="AJ2496" s="12"/>
      <c r="AK2496" s="12"/>
      <c r="AL2496" s="12"/>
      <c r="AM2496" s="12"/>
      <c r="AN2496" s="12"/>
      <c r="AO2496" s="12"/>
      <c r="AP2496" s="12"/>
      <c r="AQ2496" s="12"/>
      <c r="AR2496" s="12"/>
      <c r="AS2496" s="12"/>
      <c r="AT2496" s="12"/>
      <c r="AU2496" s="12"/>
      <c r="AV2496" s="12"/>
      <c r="AW2496" s="12"/>
      <c r="AX2496" s="12"/>
      <c r="AY2496" s="12"/>
      <c r="AZ2496" s="12"/>
      <c r="BA2496" s="12"/>
      <c r="BB2496" s="12"/>
      <c r="BC2496" s="12"/>
      <c r="BD2496" s="12"/>
      <c r="BE2496" s="12"/>
      <c r="BF2496" s="12"/>
      <c r="BG2496" s="12"/>
      <c r="BH2496" s="12"/>
      <c r="BI2496" s="12"/>
      <c r="BJ2496" s="12"/>
      <c r="BK2496" s="12"/>
      <c r="BL2496" s="12"/>
      <c r="BM2496" s="12"/>
      <c r="BN2496" s="12"/>
      <c r="BO2496" s="12"/>
      <c r="BP2496" s="12"/>
      <c r="BQ2496" s="12"/>
      <c r="BR2496" s="12"/>
      <c r="BS2496" s="12"/>
      <c r="BT2496" s="12"/>
      <c r="BU2496" s="12"/>
      <c r="BV2496" s="12"/>
      <c r="BW2496" s="12"/>
      <c r="BX2496" s="12"/>
      <c r="BY2496" s="12"/>
      <c r="BZ2496" s="12"/>
      <c r="CA2496" s="12"/>
      <c r="CB2496" s="12"/>
      <c r="CC2496" s="12"/>
      <c r="CD2496" s="12"/>
      <c r="CE2496" s="12"/>
      <c r="CF2496" s="12"/>
      <c r="CG2496" s="12"/>
      <c r="CH2496" s="12"/>
      <c r="CI2496" s="12"/>
      <c r="CJ2496" s="12"/>
      <c r="CK2496" s="12"/>
      <c r="CL2496" s="12"/>
      <c r="CM2496" s="12"/>
      <c r="CN2496" s="12"/>
      <c r="CO2496" s="12"/>
      <c r="CP2496" s="12"/>
      <c r="CQ2496" s="12"/>
      <c r="CR2496" s="12"/>
      <c r="CS2496" s="12"/>
      <c r="CT2496" s="12"/>
      <c r="CU2496" s="12"/>
      <c r="CV2496" s="12"/>
      <c r="CW2496" s="12"/>
      <c r="CX2496" s="12"/>
      <c r="CY2496" s="12"/>
      <c r="CZ2496" s="12"/>
      <c r="DA2496" s="12"/>
      <c r="DB2496" s="12"/>
      <c r="DC2496" s="12"/>
      <c r="DD2496" s="12"/>
      <c r="DE2496" s="12"/>
      <c r="DF2496" s="12"/>
      <c r="DG2496" s="12"/>
      <c r="DH2496" s="12"/>
      <c r="DI2496" s="12"/>
      <c r="DJ2496" s="12"/>
      <c r="DK2496" s="12"/>
      <c r="DL2496" s="12"/>
      <c r="DM2496" s="12"/>
      <c r="DN2496" s="12"/>
      <c r="DO2496" s="12"/>
      <c r="DP2496" s="12"/>
      <c r="DQ2496" s="12"/>
      <c r="DR2496" s="12"/>
      <c r="DS2496" s="12"/>
      <c r="DT2496" s="12"/>
      <c r="DU2496" s="12"/>
      <c r="DV2496" s="12"/>
      <c r="DW2496" s="12"/>
      <c r="DX2496" s="12"/>
      <c r="DY2496" s="12"/>
      <c r="DZ2496" s="12"/>
      <c r="EA2496" s="12"/>
      <c r="EB2496" s="12"/>
      <c r="EC2496" s="12"/>
      <c r="ED2496" s="12"/>
      <c r="EE2496" s="12"/>
      <c r="EF2496" s="12"/>
      <c r="EG2496" s="12"/>
      <c r="EH2496" s="12"/>
      <c r="EI2496" s="12"/>
      <c r="EJ2496" s="12"/>
      <c r="EK2496" s="12"/>
      <c r="EL2496" s="12"/>
      <c r="EM2496" s="12"/>
      <c r="EN2496" s="12"/>
      <c r="EO2496" s="12"/>
      <c r="EP2496" s="12"/>
      <c r="EQ2496" s="12"/>
      <c r="ER2496" s="12"/>
      <c r="ES2496" s="12"/>
      <c r="ET2496" s="12"/>
      <c r="EU2496" s="12"/>
      <c r="EV2496" s="12"/>
      <c r="EW2496" s="12"/>
      <c r="EX2496" s="12"/>
      <c r="EY2496" s="12"/>
      <c r="EZ2496" s="12"/>
      <c r="FA2496" s="12"/>
      <c r="FB2496" s="12"/>
      <c r="FC2496" s="12"/>
      <c r="FD2496" s="12"/>
      <c r="FE2496" s="12"/>
      <c r="FF2496" s="12"/>
      <c r="FG2496" s="12"/>
      <c r="FH2496" s="12"/>
      <c r="FI2496" s="12"/>
      <c r="FJ2496" s="12"/>
      <c r="FK2496" s="12"/>
      <c r="FL2496" s="12"/>
      <c r="FM2496" s="12"/>
      <c r="FN2496" s="12"/>
      <c r="FO2496" s="12"/>
      <c r="FP2496" s="12"/>
      <c r="FQ2496" s="12"/>
      <c r="FR2496" s="12"/>
      <c r="FS2496" s="12"/>
      <c r="FT2496" s="12"/>
      <c r="FU2496" s="12"/>
      <c r="FV2496" s="12"/>
      <c r="FW2496" s="12"/>
      <c r="FX2496" s="12"/>
      <c r="FY2496" s="12"/>
      <c r="FZ2496" s="12"/>
      <c r="GA2496" s="12"/>
      <c r="GB2496" s="12"/>
      <c r="GC2496" s="12"/>
      <c r="GD2496" s="12"/>
      <c r="GE2496" s="12"/>
      <c r="GF2496" s="12"/>
      <c r="GG2496" s="12"/>
      <c r="GH2496" s="12"/>
      <c r="GI2496" s="12"/>
      <c r="GJ2496" s="12"/>
      <c r="GK2496" s="12"/>
      <c r="GL2496" s="12"/>
      <c r="GM2496" s="12"/>
      <c r="GN2496" s="12"/>
      <c r="GO2496" s="12"/>
      <c r="GP2496" s="12"/>
      <c r="GQ2496" s="12"/>
      <c r="GR2496" s="12"/>
      <c r="GS2496" s="12"/>
      <c r="GT2496" s="12"/>
      <c r="GU2496" s="12"/>
      <c r="GV2496" s="12"/>
      <c r="GW2496" s="12"/>
      <c r="GX2496" s="12"/>
      <c r="GY2496" s="12"/>
      <c r="GZ2496" s="12"/>
      <c r="HA2496" s="12"/>
      <c r="HB2496" s="12"/>
      <c r="HC2496" s="12"/>
      <c r="HD2496" s="12"/>
      <c r="HE2496" s="12"/>
      <c r="HF2496" s="12"/>
      <c r="HG2496" s="12"/>
      <c r="HH2496" s="12"/>
      <c r="HI2496" s="12"/>
      <c r="HJ2496" s="12"/>
      <c r="HK2496" s="12"/>
      <c r="HL2496" s="12"/>
      <c r="HM2496" s="12"/>
      <c r="HN2496" s="12"/>
      <c r="HO2496" s="12"/>
      <c r="HP2496" s="12"/>
      <c r="HQ2496" s="12"/>
      <c r="HR2496" s="12"/>
      <c r="HS2496" s="12"/>
      <c r="HT2496" s="12"/>
      <c r="HU2496" s="12"/>
      <c r="HV2496" s="12"/>
      <c r="HW2496" s="12"/>
      <c r="HX2496" s="12"/>
      <c r="HY2496" s="12"/>
      <c r="HZ2496" s="12"/>
      <c r="IA2496" s="12"/>
      <c r="IB2496" s="12"/>
      <c r="IC2496" s="12"/>
      <c r="ID2496" s="12"/>
      <c r="IE2496" s="12"/>
      <c r="IF2496" s="12"/>
      <c r="IG2496" s="12"/>
      <c r="IH2496" s="12"/>
      <c r="II2496" s="12"/>
      <c r="IJ2496" s="12"/>
      <c r="IK2496" s="12"/>
      <c r="IL2496" s="12"/>
      <c r="IM2496" s="12"/>
      <c r="IN2496" s="12"/>
      <c r="IO2496" s="12"/>
      <c r="IP2496" s="12"/>
      <c r="IQ2496" s="12"/>
      <c r="IR2496" s="12"/>
      <c r="IS2496" s="12"/>
      <c r="IT2496" s="12"/>
      <c r="IU2496" s="12"/>
      <c r="IV2496" s="12"/>
      <c r="IW2496" s="12"/>
      <c r="IX2496" s="12"/>
      <c r="IY2496" s="12"/>
      <c r="IZ2496" s="12"/>
      <c r="JA2496" s="12"/>
      <c r="JB2496" s="12"/>
      <c r="JC2496" s="12"/>
      <c r="JD2496" s="12"/>
      <c r="JE2496" s="12"/>
      <c r="JF2496" s="12"/>
      <c r="JG2496" s="12"/>
      <c r="JH2496" s="12"/>
      <c r="JI2496" s="12"/>
      <c r="JJ2496" s="12"/>
      <c r="JK2496" s="12"/>
      <c r="JL2496" s="12"/>
      <c r="JM2496" s="12"/>
      <c r="JN2496" s="12"/>
      <c r="JO2496" s="12"/>
      <c r="JP2496" s="12"/>
      <c r="JQ2496" s="12"/>
      <c r="JR2496" s="12"/>
      <c r="JS2496" s="12"/>
      <c r="JT2496" s="12"/>
      <c r="JU2496" s="12"/>
      <c r="JV2496" s="12"/>
      <c r="JW2496" s="12"/>
      <c r="JX2496" s="12"/>
      <c r="JY2496" s="12"/>
      <c r="JZ2496" s="12"/>
      <c r="KA2496" s="12"/>
      <c r="KB2496" s="12"/>
      <c r="KC2496" s="12"/>
      <c r="KD2496" s="12"/>
      <c r="KE2496" s="12"/>
      <c r="KF2496" s="12"/>
      <c r="KG2496" s="12"/>
      <c r="KH2496" s="12"/>
      <c r="KI2496" s="12"/>
      <c r="KJ2496" s="12"/>
      <c r="KK2496" s="12"/>
      <c r="KL2496" s="12"/>
      <c r="KM2496" s="12"/>
      <c r="KN2496" s="12"/>
      <c r="KO2496" s="12"/>
      <c r="KP2496" s="12"/>
      <c r="KQ2496" s="12"/>
      <c r="KR2496" s="12"/>
      <c r="KS2496" s="12"/>
      <c r="KT2496" s="12"/>
      <c r="KU2496" s="12"/>
      <c r="KV2496" s="12"/>
      <c r="KW2496" s="12"/>
      <c r="KX2496" s="12"/>
      <c r="KY2496" s="12"/>
      <c r="KZ2496" s="12"/>
      <c r="LA2496" s="12"/>
      <c r="LB2496" s="12"/>
      <c r="LC2496" s="12"/>
      <c r="LD2496" s="12"/>
      <c r="LE2496" s="12"/>
      <c r="LF2496" s="12"/>
      <c r="LG2496" s="12"/>
      <c r="LH2496" s="12"/>
      <c r="LI2496" s="12"/>
      <c r="LJ2496" s="12"/>
      <c r="LK2496" s="12"/>
      <c r="LL2496" s="12"/>
      <c r="LM2496" s="12"/>
      <c r="LN2496" s="12"/>
      <c r="LO2496" s="12"/>
      <c r="LP2496" s="12"/>
      <c r="LQ2496" s="12"/>
      <c r="LR2496" s="12"/>
      <c r="LS2496" s="12"/>
      <c r="LT2496" s="12"/>
      <c r="LU2496" s="12"/>
      <c r="LV2496" s="12"/>
      <c r="LW2496" s="12"/>
      <c r="LX2496" s="12"/>
      <c r="LY2496" s="12"/>
      <c r="LZ2496" s="12"/>
      <c r="MA2496" s="12"/>
      <c r="MB2496" s="12"/>
      <c r="MC2496" s="12"/>
      <c r="MD2496" s="12"/>
      <c r="ME2496" s="12"/>
      <c r="MF2496" s="12"/>
      <c r="MG2496" s="12"/>
      <c r="MH2496" s="12"/>
      <c r="MI2496" s="12"/>
      <c r="MJ2496" s="12"/>
      <c r="MK2496" s="12"/>
      <c r="ML2496" s="12"/>
      <c r="MM2496" s="12"/>
      <c r="MN2496" s="12"/>
      <c r="MO2496" s="12"/>
      <c r="MP2496" s="12"/>
      <c r="MQ2496" s="12"/>
      <c r="MR2496" s="12"/>
      <c r="MS2496" s="12"/>
      <c r="MT2496" s="12"/>
      <c r="MU2496" s="12"/>
      <c r="MV2496" s="12"/>
      <c r="MW2496" s="12"/>
      <c r="MX2496" s="12"/>
      <c r="MY2496" s="12"/>
      <c r="MZ2496" s="12"/>
      <c r="NA2496" s="12"/>
      <c r="NB2496" s="12"/>
      <c r="NC2496" s="12"/>
      <c r="ND2496" s="12"/>
      <c r="NE2496" s="12"/>
      <c r="NF2496" s="12"/>
      <c r="NG2496" s="12"/>
      <c r="NH2496" s="12"/>
      <c r="NI2496" s="12"/>
      <c r="NJ2496" s="12"/>
      <c r="NK2496" s="12"/>
      <c r="NL2496" s="12"/>
      <c r="NM2496" s="12"/>
      <c r="NN2496" s="12"/>
      <c r="NO2496" s="12"/>
      <c r="NP2496" s="12"/>
      <c r="NQ2496" s="12"/>
      <c r="NR2496" s="12"/>
      <c r="NS2496" s="12"/>
      <c r="NT2496" s="12"/>
      <c r="NU2496" s="12"/>
      <c r="NV2496" s="12"/>
      <c r="NW2496" s="12"/>
      <c r="NX2496" s="12"/>
      <c r="NY2496" s="12"/>
      <c r="NZ2496" s="12"/>
      <c r="OA2496" s="12"/>
      <c r="OB2496" s="12"/>
      <c r="OC2496" s="12"/>
      <c r="OD2496" s="12"/>
      <c r="OE2496" s="12"/>
      <c r="OF2496" s="12"/>
      <c r="OG2496" s="12"/>
      <c r="OH2496" s="12"/>
      <c r="OI2496" s="12"/>
      <c r="OJ2496" s="12"/>
      <c r="OK2496" s="12"/>
      <c r="OL2496" s="12"/>
      <c r="OM2496" s="12"/>
      <c r="ON2496" s="12"/>
      <c r="OO2496" s="12"/>
      <c r="OP2496" s="12"/>
      <c r="OQ2496" s="12"/>
      <c r="OR2496" s="12"/>
      <c r="OS2496" s="12"/>
      <c r="OT2496" s="12"/>
      <c r="OU2496" s="12"/>
      <c r="OV2496" s="12"/>
      <c r="OW2496" s="12"/>
      <c r="OX2496" s="12"/>
      <c r="OY2496" s="12"/>
      <c r="OZ2496" s="12"/>
      <c r="PA2496" s="12"/>
      <c r="PB2496" s="12"/>
      <c r="PC2496" s="12"/>
      <c r="PD2496" s="12"/>
      <c r="PE2496" s="12"/>
      <c r="PF2496" s="12"/>
      <c r="PG2496" s="12"/>
      <c r="PH2496" s="12"/>
      <c r="PI2496" s="12"/>
      <c r="PJ2496" s="12"/>
      <c r="PK2496" s="12"/>
      <c r="PL2496" s="12"/>
      <c r="PM2496" s="12"/>
      <c r="PN2496" s="12"/>
      <c r="PO2496" s="12"/>
      <c r="PP2496" s="12"/>
      <c r="PQ2496" s="12"/>
      <c r="PR2496" s="12"/>
      <c r="PS2496" s="12"/>
      <c r="PT2496" s="12"/>
      <c r="PU2496" s="12"/>
      <c r="PV2496" s="12"/>
      <c r="PW2496" s="12"/>
      <c r="PX2496" s="12"/>
      <c r="PY2496" s="12"/>
      <c r="PZ2496" s="12"/>
      <c r="QA2496" s="12"/>
      <c r="QB2496" s="12"/>
      <c r="QC2496" s="12"/>
      <c r="QD2496" s="12"/>
      <c r="QE2496" s="12"/>
      <c r="QF2496" s="12"/>
      <c r="QG2496" s="12"/>
      <c r="QH2496" s="12"/>
      <c r="QI2496" s="12"/>
      <c r="QJ2496" s="12"/>
      <c r="QK2496" s="12"/>
      <c r="QL2496" s="12"/>
      <c r="QM2496" s="12"/>
      <c r="QN2496" s="12"/>
      <c r="QO2496" s="12"/>
      <c r="QP2496" s="12"/>
      <c r="QQ2496" s="12"/>
      <c r="QR2496" s="12"/>
      <c r="QS2496" s="12"/>
      <c r="QT2496" s="12"/>
      <c r="QU2496" s="12"/>
      <c r="QV2496" s="12"/>
      <c r="QW2496" s="12"/>
      <c r="QX2496" s="12"/>
      <c r="QY2496" s="12"/>
      <c r="QZ2496" s="12"/>
      <c r="RA2496" s="12"/>
      <c r="RB2496" s="12"/>
      <c r="RC2496" s="12"/>
      <c r="RD2496" s="12"/>
      <c r="RE2496" s="12"/>
      <c r="RF2496" s="12"/>
      <c r="RG2496" s="12"/>
      <c r="RH2496" s="12"/>
      <c r="RI2496" s="12"/>
      <c r="RJ2496" s="12"/>
      <c r="RK2496" s="12"/>
      <c r="RL2496" s="12"/>
      <c r="RM2496" s="12"/>
      <c r="RN2496" s="12"/>
      <c r="RO2496" s="12"/>
      <c r="RP2496" s="12"/>
      <c r="RQ2496" s="12"/>
      <c r="RR2496" s="12"/>
      <c r="RS2496" s="12"/>
      <c r="RT2496" s="12"/>
      <c r="RU2496" s="12"/>
      <c r="RV2496" s="12"/>
      <c r="RW2496" s="12"/>
      <c r="RX2496" s="12"/>
      <c r="RY2496" s="12"/>
      <c r="RZ2496" s="12"/>
      <c r="SA2496" s="12"/>
      <c r="SB2496" s="12"/>
      <c r="SC2496" s="12"/>
      <c r="SD2496" s="12"/>
      <c r="SE2496" s="12"/>
      <c r="SF2496" s="12"/>
      <c r="SG2496" s="12"/>
      <c r="SH2496" s="12"/>
      <c r="SI2496" s="12"/>
      <c r="SJ2496" s="12"/>
      <c r="SK2496" s="12"/>
      <c r="SL2496" s="12"/>
      <c r="SM2496" s="12"/>
      <c r="SN2496" s="12"/>
      <c r="SO2496" s="12"/>
      <c r="SP2496" s="12"/>
      <c r="SQ2496" s="12"/>
      <c r="SR2496" s="12"/>
      <c r="SS2496" s="12"/>
      <c r="ST2496" s="12"/>
      <c r="SU2496" s="12"/>
      <c r="SV2496" s="12"/>
      <c r="SW2496" s="12"/>
      <c r="SX2496" s="12"/>
      <c r="SY2496" s="12"/>
      <c r="SZ2496" s="12"/>
      <c r="TA2496" s="12"/>
      <c r="TB2496" s="12"/>
      <c r="TC2496" s="12"/>
      <c r="TD2496" s="12"/>
      <c r="TE2496" s="12"/>
      <c r="TF2496" s="12"/>
      <c r="TG2496" s="12"/>
      <c r="TH2496" s="12"/>
      <c r="TI2496" s="12"/>
      <c r="TJ2496" s="12"/>
      <c r="TK2496" s="12"/>
      <c r="TL2496" s="12"/>
      <c r="TM2496" s="12"/>
      <c r="TN2496" s="12"/>
      <c r="TO2496" s="12"/>
      <c r="TP2496" s="12"/>
      <c r="TQ2496" s="12"/>
      <c r="TR2496" s="12"/>
      <c r="TS2496" s="12"/>
      <c r="TT2496" s="12"/>
      <c r="TU2496" s="12"/>
      <c r="TV2496" s="12"/>
      <c r="TW2496" s="12"/>
      <c r="TX2496" s="12"/>
      <c r="TY2496" s="12"/>
      <c r="TZ2496" s="12"/>
      <c r="UA2496" s="12"/>
      <c r="UB2496" s="12"/>
      <c r="UC2496" s="12"/>
      <c r="UD2496" s="12"/>
      <c r="UE2496" s="12"/>
      <c r="UF2496" s="12"/>
      <c r="UG2496" s="12"/>
      <c r="UH2496" s="12"/>
      <c r="UI2496" s="12"/>
      <c r="UJ2496" s="12"/>
      <c r="UK2496" s="12"/>
      <c r="UL2496" s="12"/>
      <c r="UM2496" s="12"/>
      <c r="UN2496" s="12"/>
      <c r="UO2496" s="12"/>
      <c r="UP2496" s="12"/>
      <c r="UQ2496" s="12"/>
      <c r="UR2496" s="12"/>
      <c r="US2496" s="12"/>
      <c r="UT2496" s="12"/>
      <c r="UU2496" s="12"/>
      <c r="UV2496" s="12"/>
      <c r="UW2496" s="12"/>
      <c r="UX2496" s="12"/>
      <c r="UY2496" s="12"/>
      <c r="UZ2496" s="12"/>
      <c r="VA2496" s="12"/>
      <c r="VB2496" s="12"/>
      <c r="VC2496" s="12"/>
      <c r="VD2496" s="12"/>
      <c r="VE2496" s="12"/>
      <c r="VF2496" s="12"/>
      <c r="VG2496" s="12"/>
      <c r="VH2496" s="12"/>
      <c r="VI2496" s="12"/>
      <c r="VJ2496" s="12"/>
      <c r="VK2496" s="12"/>
      <c r="VL2496" s="12"/>
      <c r="VM2496" s="12"/>
      <c r="VN2496" s="12"/>
      <c r="VO2496" s="12"/>
      <c r="VP2496" s="12"/>
      <c r="VQ2496" s="12"/>
      <c r="VR2496" s="12"/>
      <c r="VS2496" s="12"/>
      <c r="VT2496" s="12"/>
      <c r="VU2496" s="12"/>
      <c r="VV2496" s="12"/>
      <c r="VW2496" s="12"/>
      <c r="VX2496" s="12"/>
      <c r="VY2496" s="12"/>
      <c r="VZ2496" s="12"/>
      <c r="WA2496" s="12"/>
      <c r="WB2496" s="12"/>
      <c r="WC2496" s="12"/>
      <c r="WD2496" s="12"/>
      <c r="WE2496" s="12"/>
      <c r="WF2496" s="12"/>
      <c r="WG2496" s="12"/>
      <c r="WH2496" s="12"/>
      <c r="WI2496" s="12"/>
      <c r="WJ2496" s="12"/>
      <c r="WK2496" s="12"/>
      <c r="WL2496" s="12"/>
      <c r="WM2496" s="12"/>
      <c r="WN2496" s="12"/>
      <c r="WO2496" s="12"/>
      <c r="WP2496" s="12"/>
      <c r="WQ2496" s="12"/>
      <c r="WR2496" s="12"/>
      <c r="WS2496" s="12"/>
      <c r="WT2496" s="12"/>
      <c r="WU2496" s="12"/>
      <c r="WV2496" s="12"/>
      <c r="WW2496" s="12"/>
      <c r="WX2496" s="12"/>
      <c r="WY2496" s="12"/>
      <c r="WZ2496" s="12"/>
      <c r="XA2496" s="12"/>
      <c r="XB2496" s="12"/>
      <c r="XC2496" s="12"/>
      <c r="XD2496" s="12"/>
      <c r="XE2496" s="12"/>
      <c r="XF2496" s="12"/>
      <c r="XG2496" s="12"/>
      <c r="XH2496" s="12"/>
      <c r="XI2496" s="12"/>
      <c r="XJ2496" s="12"/>
      <c r="XK2496" s="12"/>
      <c r="XL2496" s="12"/>
      <c r="XM2496" s="12"/>
      <c r="XN2496" s="12"/>
      <c r="XO2496" s="12"/>
      <c r="XP2496" s="12"/>
      <c r="XQ2496" s="12"/>
      <c r="XR2496" s="12"/>
      <c r="XS2496" s="12"/>
      <c r="XT2496" s="12"/>
      <c r="XU2496" s="12"/>
      <c r="XV2496" s="12"/>
      <c r="XW2496" s="12"/>
      <c r="XX2496" s="12"/>
      <c r="XY2496" s="12"/>
      <c r="XZ2496" s="12"/>
      <c r="YA2496" s="12"/>
      <c r="YB2496" s="12"/>
      <c r="YC2496" s="12"/>
      <c r="YD2496" s="12"/>
      <c r="YE2496" s="12"/>
      <c r="YF2496" s="12"/>
      <c r="YG2496" s="12"/>
      <c r="YH2496" s="12"/>
      <c r="YI2496" s="12"/>
      <c r="YJ2496" s="12"/>
      <c r="YK2496" s="12"/>
      <c r="YL2496" s="12"/>
      <c r="YM2496" s="12"/>
      <c r="YN2496" s="12"/>
      <c r="YO2496" s="12"/>
      <c r="YP2496" s="12"/>
      <c r="YQ2496" s="12"/>
      <c r="YR2496" s="12"/>
      <c r="YS2496" s="12"/>
      <c r="YT2496" s="12"/>
      <c r="YU2496" s="12"/>
      <c r="YV2496" s="12"/>
      <c r="YW2496" s="12"/>
      <c r="YX2496" s="12"/>
      <c r="YY2496" s="12"/>
      <c r="YZ2496" s="12"/>
      <c r="ZA2496" s="12"/>
      <c r="ZB2496" s="12"/>
      <c r="ZC2496" s="12"/>
      <c r="ZD2496" s="12"/>
      <c r="ZE2496" s="12"/>
      <c r="ZF2496" s="12"/>
      <c r="ZG2496" s="12"/>
      <c r="ZH2496" s="12"/>
      <c r="ZI2496" s="12"/>
      <c r="ZJ2496" s="12"/>
      <c r="ZK2496" s="12"/>
      <c r="ZL2496" s="12"/>
      <c r="ZM2496" s="12"/>
      <c r="ZN2496" s="12"/>
      <c r="ZO2496" s="12"/>
      <c r="ZP2496" s="12"/>
      <c r="ZQ2496" s="12"/>
      <c r="ZR2496" s="12"/>
      <c r="ZS2496" s="12"/>
      <c r="ZT2496" s="12"/>
      <c r="ZU2496" s="12"/>
      <c r="ZV2496" s="12"/>
      <c r="ZW2496" s="12"/>
      <c r="ZX2496" s="12"/>
      <c r="ZY2496" s="12"/>
      <c r="ZZ2496" s="12"/>
      <c r="AAA2496" s="12"/>
      <c r="AAB2496" s="12"/>
      <c r="AAC2496" s="12"/>
      <c r="AAD2496" s="12"/>
      <c r="AAE2496" s="12"/>
      <c r="AAF2496" s="12"/>
      <c r="AAG2496" s="12"/>
      <c r="AAH2496" s="12"/>
      <c r="AAI2496" s="12"/>
      <c r="AAJ2496" s="12"/>
      <c r="AAK2496" s="12"/>
      <c r="AAL2496" s="12"/>
      <c r="AAM2496" s="12"/>
      <c r="AAN2496" s="12"/>
      <c r="AAO2496" s="12"/>
      <c r="AAP2496" s="12"/>
      <c r="AAQ2496" s="12"/>
      <c r="AAR2496" s="12"/>
      <c r="AAS2496" s="12"/>
      <c r="AAT2496" s="12"/>
      <c r="AAU2496" s="12"/>
      <c r="AAV2496" s="12"/>
      <c r="AAW2496" s="12"/>
      <c r="AAX2496" s="12"/>
      <c r="AAY2496" s="12"/>
      <c r="AAZ2496" s="12"/>
      <c r="ABA2496" s="12"/>
      <c r="ABB2496" s="12"/>
      <c r="ABC2496" s="12"/>
      <c r="ABD2496" s="12"/>
      <c r="ABE2496" s="12"/>
      <c r="ABF2496" s="12"/>
      <c r="ABG2496" s="12"/>
      <c r="ABH2496" s="12"/>
      <c r="ABI2496" s="12"/>
      <c r="ABJ2496" s="12"/>
      <c r="ABK2496" s="12"/>
      <c r="ABL2496" s="12"/>
      <c r="ABM2496" s="12"/>
      <c r="ABN2496" s="12"/>
      <c r="ABO2496" s="12"/>
      <c r="ABP2496" s="12"/>
      <c r="ABQ2496" s="12"/>
      <c r="ABR2496" s="12"/>
      <c r="ABS2496" s="12"/>
      <c r="ABT2496" s="12"/>
      <c r="ABU2496" s="12"/>
      <c r="ABV2496" s="12"/>
      <c r="ABW2496" s="12"/>
      <c r="ABX2496" s="12"/>
      <c r="ABY2496" s="12"/>
      <c r="ABZ2496" s="12"/>
      <c r="ACA2496" s="12"/>
      <c r="ACB2496" s="12"/>
      <c r="ACC2496" s="12"/>
      <c r="ACD2496" s="12"/>
      <c r="ACE2496" s="12"/>
      <c r="ACF2496" s="12"/>
      <c r="ACG2496" s="12"/>
      <c r="ACH2496" s="12"/>
      <c r="ACI2496" s="12"/>
      <c r="ACJ2496" s="12"/>
      <c r="ACK2496" s="12"/>
      <c r="ACL2496" s="12"/>
      <c r="ACM2496" s="12"/>
      <c r="ACN2496" s="12"/>
      <c r="ACO2496" s="12"/>
      <c r="ACP2496" s="12"/>
      <c r="ACQ2496" s="12"/>
      <c r="ACR2496" s="12"/>
      <c r="ACS2496" s="12"/>
      <c r="ACT2496" s="12"/>
      <c r="ACU2496" s="12"/>
      <c r="ACV2496" s="12"/>
      <c r="ACW2496" s="12"/>
      <c r="ACX2496" s="12"/>
      <c r="ACY2496" s="12"/>
      <c r="ACZ2496" s="12"/>
      <c r="ADA2496" s="12"/>
      <c r="ADB2496" s="12"/>
      <c r="ADC2496" s="12"/>
      <c r="ADD2496" s="12"/>
      <c r="ADE2496" s="12"/>
      <c r="ADF2496" s="12"/>
      <c r="ADG2496" s="12"/>
      <c r="ADH2496" s="12"/>
      <c r="ADI2496" s="12"/>
      <c r="ADJ2496" s="12"/>
      <c r="ADK2496" s="12"/>
      <c r="ADL2496" s="12"/>
      <c r="ADM2496" s="12"/>
      <c r="ADN2496" s="12"/>
      <c r="ADO2496" s="12"/>
      <c r="ADP2496" s="12"/>
      <c r="ADQ2496" s="12"/>
      <c r="ADR2496" s="12"/>
      <c r="ADS2496" s="12"/>
      <c r="ADT2496" s="12"/>
      <c r="ADU2496" s="12"/>
      <c r="ADV2496" s="12"/>
      <c r="ADW2496" s="12"/>
      <c r="ADX2496" s="12"/>
      <c r="ADY2496" s="12"/>
      <c r="ADZ2496" s="12"/>
      <c r="AEA2496" s="12"/>
      <c r="AEB2496" s="12"/>
      <c r="AEC2496" s="12"/>
      <c r="AED2496" s="12"/>
      <c r="AEE2496" s="12"/>
      <c r="AEF2496" s="12"/>
      <c r="AEG2496" s="12"/>
      <c r="AEH2496" s="12"/>
      <c r="AEI2496" s="12"/>
      <c r="AEJ2496" s="12"/>
      <c r="AEK2496" s="12"/>
      <c r="AEL2496" s="12"/>
      <c r="AEM2496" s="12"/>
      <c r="AEN2496" s="12"/>
      <c r="AEO2496" s="12"/>
      <c r="AEP2496" s="12"/>
      <c r="AEQ2496" s="12"/>
      <c r="AER2496" s="12"/>
      <c r="AES2496" s="12"/>
      <c r="AET2496" s="12"/>
      <c r="AEU2496" s="12"/>
      <c r="AEV2496" s="12"/>
      <c r="AEW2496" s="12"/>
      <c r="AEX2496" s="12"/>
      <c r="AEY2496" s="12"/>
      <c r="AEZ2496" s="12"/>
      <c r="AFA2496" s="12"/>
      <c r="AFB2496" s="12"/>
      <c r="AFC2496" s="12"/>
      <c r="AFD2496" s="12"/>
      <c r="AFE2496" s="12"/>
      <c r="AFF2496" s="12"/>
      <c r="AFG2496" s="12"/>
      <c r="AFH2496" s="12"/>
      <c r="AFI2496" s="12"/>
      <c r="AFJ2496" s="12"/>
      <c r="AFK2496" s="12"/>
      <c r="AFL2496" s="12"/>
      <c r="AFM2496" s="12"/>
      <c r="AFN2496" s="12"/>
      <c r="AFO2496" s="12"/>
      <c r="AFP2496" s="12"/>
      <c r="AFQ2496" s="12"/>
      <c r="AFR2496" s="12"/>
      <c r="AFS2496" s="12"/>
      <c r="AFT2496" s="12"/>
      <c r="AFU2496" s="12"/>
      <c r="AFV2496" s="12"/>
      <c r="AFW2496" s="12"/>
      <c r="AFX2496" s="12"/>
      <c r="AFY2496" s="12"/>
      <c r="AFZ2496" s="12"/>
      <c r="AGA2496" s="12"/>
      <c r="AGB2496" s="12"/>
      <c r="AGC2496" s="12"/>
      <c r="AGD2496" s="12"/>
      <c r="AGE2496" s="12"/>
      <c r="AGF2496" s="12"/>
      <c r="AGG2496" s="12"/>
      <c r="AGH2496" s="12"/>
      <c r="AGI2496" s="12"/>
      <c r="AGJ2496" s="12"/>
      <c r="AGK2496" s="12"/>
      <c r="AGL2496" s="12"/>
      <c r="AGM2496" s="12"/>
      <c r="AGN2496" s="12"/>
      <c r="AGO2496" s="12"/>
      <c r="AGP2496" s="12"/>
      <c r="AGQ2496" s="12"/>
      <c r="AGR2496" s="12"/>
      <c r="AGS2496" s="12"/>
      <c r="AGT2496" s="12"/>
      <c r="AGU2496" s="12"/>
      <c r="AGV2496" s="12"/>
      <c r="AGW2496" s="12"/>
      <c r="AGX2496" s="12"/>
      <c r="AGY2496" s="12"/>
      <c r="AGZ2496" s="12"/>
      <c r="AHA2496" s="12"/>
      <c r="AHB2496" s="12"/>
      <c r="AHC2496" s="12"/>
      <c r="AHD2496" s="12"/>
      <c r="AHE2496" s="12"/>
      <c r="AHF2496" s="12"/>
      <c r="AHG2496" s="12"/>
      <c r="AHH2496" s="12"/>
      <c r="AHI2496" s="12"/>
      <c r="AHJ2496" s="12"/>
      <c r="AHK2496" s="12"/>
      <c r="AHL2496" s="12"/>
      <c r="AHM2496" s="12"/>
      <c r="AHN2496" s="12"/>
      <c r="AHO2496" s="12"/>
      <c r="AHP2496" s="12"/>
      <c r="AHQ2496" s="12"/>
      <c r="AHR2496" s="12"/>
      <c r="AHS2496" s="12"/>
      <c r="AHT2496" s="12"/>
      <c r="AHU2496" s="12"/>
      <c r="AHV2496" s="12"/>
      <c r="AHW2496" s="12"/>
      <c r="AHX2496" s="12"/>
      <c r="AHY2496" s="12"/>
      <c r="AHZ2496" s="12"/>
      <c r="AIA2496" s="12"/>
      <c r="AIB2496" s="12"/>
      <c r="AIC2496" s="12"/>
      <c r="AID2496" s="12"/>
      <c r="AIE2496" s="12"/>
      <c r="AIF2496" s="12"/>
      <c r="AIG2496" s="12"/>
      <c r="AIH2496" s="12"/>
      <c r="AII2496" s="12"/>
      <c r="AIJ2496" s="12"/>
      <c r="AIK2496" s="12"/>
      <c r="AIL2496" s="12"/>
      <c r="AIM2496" s="12"/>
      <c r="AIN2496" s="12"/>
      <c r="AIO2496" s="12"/>
      <c r="AIP2496" s="12"/>
      <c r="AIQ2496" s="12"/>
      <c r="AIR2496" s="12"/>
      <c r="AIS2496" s="12"/>
      <c r="AIT2496" s="12"/>
      <c r="AIU2496" s="12"/>
      <c r="AIV2496" s="12"/>
      <c r="AIW2496" s="12"/>
      <c r="AIX2496" s="12"/>
      <c r="AIY2496" s="12"/>
      <c r="AIZ2496" s="12"/>
      <c r="AJA2496" s="12"/>
      <c r="AJB2496" s="12"/>
      <c r="AJC2496" s="12"/>
      <c r="AJD2496" s="12"/>
      <c r="AJE2496" s="12"/>
      <c r="AJF2496" s="12"/>
      <c r="AJG2496" s="12"/>
      <c r="AJH2496" s="12"/>
      <c r="AJI2496" s="12"/>
      <c r="AJJ2496" s="12"/>
      <c r="AJK2496" s="12"/>
      <c r="AJL2496" s="12"/>
      <c r="AJM2496" s="12"/>
      <c r="AJN2496" s="12"/>
      <c r="AJO2496" s="12"/>
      <c r="AJP2496" s="12"/>
      <c r="AJQ2496" s="12"/>
      <c r="AJR2496" s="12"/>
      <c r="AJS2496" s="12"/>
      <c r="AJT2496" s="12"/>
      <c r="AJU2496" s="12"/>
      <c r="AJV2496" s="12"/>
      <c r="AJW2496" s="12"/>
      <c r="AJX2496" s="12"/>
      <c r="AJY2496" s="12"/>
      <c r="AJZ2496" s="12"/>
      <c r="AKA2496" s="12"/>
      <c r="AKB2496" s="12"/>
      <c r="AKC2496" s="12"/>
      <c r="AKD2496" s="12"/>
      <c r="AKE2496" s="12"/>
      <c r="AKF2496" s="12"/>
      <c r="AKG2496" s="12"/>
      <c r="AKH2496" s="12"/>
      <c r="AKI2496" s="12"/>
      <c r="AKJ2496" s="12"/>
      <c r="AKK2496" s="12"/>
      <c r="AKL2496" s="12"/>
      <c r="AKM2496" s="12"/>
      <c r="AKN2496" s="12"/>
      <c r="AKO2496" s="12"/>
      <c r="AKP2496" s="12"/>
      <c r="AKQ2496" s="12"/>
      <c r="AKR2496" s="12"/>
      <c r="AKS2496" s="12"/>
      <c r="AKT2496" s="12"/>
      <c r="AKU2496" s="12"/>
      <c r="AKV2496" s="12"/>
      <c r="AKW2496" s="12"/>
      <c r="AKX2496" s="12"/>
      <c r="AKY2496" s="12"/>
      <c r="AKZ2496" s="12"/>
      <c r="ALA2496" s="12"/>
      <c r="ALB2496" s="12"/>
      <c r="ALC2496" s="12"/>
      <c r="ALD2496" s="12"/>
      <c r="ALE2496" s="12"/>
      <c r="ALF2496" s="12"/>
      <c r="ALG2496" s="12"/>
      <c r="ALH2496" s="12"/>
      <c r="ALI2496" s="12"/>
      <c r="ALJ2496" s="12"/>
      <c r="ALK2496" s="12"/>
      <c r="ALL2496" s="12"/>
      <c r="ALM2496" s="12"/>
      <c r="ALN2496" s="12"/>
      <c r="ALO2496" s="12"/>
      <c r="ALP2496" s="12"/>
      <c r="ALQ2496" s="12"/>
      <c r="ALR2496" s="12"/>
      <c r="ALS2496" s="12"/>
      <c r="ALT2496" s="12"/>
      <c r="ALU2496" s="12"/>
      <c r="ALV2496" s="12"/>
      <c r="ALW2496" s="12"/>
      <c r="ALX2496" s="12"/>
      <c r="ALY2496" s="12"/>
      <c r="ALZ2496" s="12"/>
      <c r="AMA2496" s="12"/>
      <c r="AMB2496" s="12"/>
      <c r="AMC2496" s="12"/>
      <c r="AMD2496" s="12"/>
      <c r="AME2496" s="12"/>
      <c r="AMF2496" s="12"/>
      <c r="AMG2496" s="12"/>
      <c r="AMH2496" s="12"/>
      <c r="AMI2496" s="12"/>
      <c r="AMJ2496" s="12"/>
    </row>
    <row r="2497" spans="1:1024" s="38" customFormat="1" ht="15.75" x14ac:dyDescent="0.25">
      <c r="A2497" s="1"/>
      <c r="B2497" s="2"/>
      <c r="C2497" s="2"/>
      <c r="D2497" s="6"/>
      <c r="E2497" s="6"/>
      <c r="F2497" s="1"/>
      <c r="G2497" s="19"/>
      <c r="H2497" s="12"/>
      <c r="I2497" s="12"/>
      <c r="J2497" s="12"/>
      <c r="K2497" s="12"/>
      <c r="L2497" s="12"/>
      <c r="M2497" s="12"/>
      <c r="N2497" s="12"/>
      <c r="O2497" s="12"/>
      <c r="P2497" s="12"/>
      <c r="Q2497" s="12"/>
      <c r="R2497" s="12"/>
      <c r="S2497" s="12"/>
      <c r="T2497" s="12"/>
      <c r="U2497" s="12"/>
      <c r="V2497" s="12"/>
      <c r="W2497" s="12"/>
      <c r="X2497" s="12"/>
      <c r="Y2497" s="12"/>
      <c r="Z2497" s="12"/>
      <c r="AA2497" s="12"/>
      <c r="AB2497" s="12"/>
      <c r="AC2497" s="12"/>
      <c r="AD2497" s="12"/>
      <c r="AE2497" s="12"/>
      <c r="AF2497" s="12"/>
      <c r="AG2497" s="12"/>
      <c r="AH2497" s="12"/>
      <c r="AI2497" s="12"/>
      <c r="AJ2497" s="12"/>
      <c r="AK2497" s="12"/>
      <c r="AL2497" s="12"/>
      <c r="AM2497" s="12"/>
      <c r="AN2497" s="12"/>
      <c r="AO2497" s="12"/>
      <c r="AP2497" s="12"/>
      <c r="AQ2497" s="12"/>
      <c r="AR2497" s="12"/>
      <c r="AS2497" s="12"/>
      <c r="AT2497" s="12"/>
      <c r="AU2497" s="12"/>
      <c r="AV2497" s="12"/>
      <c r="AW2497" s="12"/>
      <c r="AX2497" s="12"/>
      <c r="AY2497" s="12"/>
      <c r="AZ2497" s="12"/>
      <c r="BA2497" s="12"/>
      <c r="BB2497" s="12"/>
      <c r="BC2497" s="12"/>
      <c r="BD2497" s="12"/>
      <c r="BE2497" s="12"/>
      <c r="BF2497" s="12"/>
      <c r="BG2497" s="12"/>
      <c r="BH2497" s="12"/>
      <c r="BI2497" s="12"/>
      <c r="BJ2497" s="12"/>
      <c r="BK2497" s="12"/>
      <c r="BL2497" s="12"/>
      <c r="BM2497" s="12"/>
      <c r="BN2497" s="12"/>
      <c r="BO2497" s="12"/>
      <c r="BP2497" s="12"/>
      <c r="BQ2497" s="12"/>
      <c r="BR2497" s="12"/>
      <c r="BS2497" s="12"/>
      <c r="BT2497" s="12"/>
      <c r="BU2497" s="12"/>
      <c r="BV2497" s="12"/>
      <c r="BW2497" s="12"/>
      <c r="BX2497" s="12"/>
      <c r="BY2497" s="12"/>
      <c r="BZ2497" s="12"/>
      <c r="CA2497" s="12"/>
      <c r="CB2497" s="12"/>
      <c r="CC2497" s="12"/>
      <c r="CD2497" s="12"/>
      <c r="CE2497" s="12"/>
      <c r="CF2497" s="12"/>
      <c r="CG2497" s="12"/>
      <c r="CH2497" s="12"/>
      <c r="CI2497" s="12"/>
      <c r="CJ2497" s="12"/>
      <c r="CK2497" s="12"/>
      <c r="CL2497" s="12"/>
      <c r="CM2497" s="12"/>
      <c r="CN2497" s="12"/>
      <c r="CO2497" s="12"/>
      <c r="CP2497" s="12"/>
      <c r="CQ2497" s="12"/>
      <c r="CR2497" s="12"/>
      <c r="CS2497" s="12"/>
      <c r="CT2497" s="12"/>
      <c r="CU2497" s="12"/>
      <c r="CV2497" s="12"/>
      <c r="CW2497" s="12"/>
      <c r="CX2497" s="12"/>
      <c r="CY2497" s="12"/>
      <c r="CZ2497" s="12"/>
      <c r="DA2497" s="12"/>
      <c r="DB2497" s="12"/>
      <c r="DC2497" s="12"/>
      <c r="DD2497" s="12"/>
      <c r="DE2497" s="12"/>
      <c r="DF2497" s="12"/>
      <c r="DG2497" s="12"/>
      <c r="DH2497" s="12"/>
      <c r="DI2497" s="12"/>
      <c r="DJ2497" s="12"/>
      <c r="DK2497" s="12"/>
      <c r="DL2497" s="12"/>
      <c r="DM2497" s="12"/>
      <c r="DN2497" s="12"/>
      <c r="DO2497" s="12"/>
      <c r="DP2497" s="12"/>
      <c r="DQ2497" s="12"/>
      <c r="DR2497" s="12"/>
      <c r="DS2497" s="12"/>
      <c r="DT2497" s="12"/>
      <c r="DU2497" s="12"/>
      <c r="DV2497" s="12"/>
      <c r="DW2497" s="12"/>
      <c r="DX2497" s="12"/>
      <c r="DY2497" s="12"/>
      <c r="DZ2497" s="12"/>
      <c r="EA2497" s="12"/>
      <c r="EB2497" s="12"/>
      <c r="EC2497" s="12"/>
      <c r="ED2497" s="12"/>
      <c r="EE2497" s="12"/>
      <c r="EF2497" s="12"/>
      <c r="EG2497" s="12"/>
      <c r="EH2497" s="12"/>
      <c r="EI2497" s="12"/>
      <c r="EJ2497" s="12"/>
      <c r="EK2497" s="12"/>
      <c r="EL2497" s="12"/>
      <c r="EM2497" s="12"/>
      <c r="EN2497" s="12"/>
      <c r="EO2497" s="12"/>
      <c r="EP2497" s="12"/>
      <c r="EQ2497" s="12"/>
      <c r="ER2497" s="12"/>
      <c r="ES2497" s="12"/>
      <c r="ET2497" s="12"/>
      <c r="EU2497" s="12"/>
      <c r="EV2497" s="12"/>
      <c r="EW2497" s="12"/>
      <c r="EX2497" s="12"/>
      <c r="EY2497" s="12"/>
      <c r="EZ2497" s="12"/>
      <c r="FA2497" s="12"/>
      <c r="FB2497" s="12"/>
      <c r="FC2497" s="12"/>
      <c r="FD2497" s="12"/>
      <c r="FE2497" s="12"/>
      <c r="FF2497" s="12"/>
      <c r="FG2497" s="12"/>
      <c r="FH2497" s="12"/>
      <c r="FI2497" s="12"/>
      <c r="FJ2497" s="12"/>
      <c r="FK2497" s="12"/>
      <c r="FL2497" s="12"/>
      <c r="FM2497" s="12"/>
      <c r="FN2497" s="12"/>
      <c r="FO2497" s="12"/>
      <c r="FP2497" s="12"/>
      <c r="FQ2497" s="12"/>
      <c r="FR2497" s="12"/>
      <c r="FS2497" s="12"/>
      <c r="FT2497" s="12"/>
      <c r="FU2497" s="12"/>
      <c r="FV2497" s="12"/>
      <c r="FW2497" s="12"/>
      <c r="FX2497" s="12"/>
      <c r="FY2497" s="12"/>
      <c r="FZ2497" s="12"/>
      <c r="GA2497" s="12"/>
      <c r="GB2497" s="12"/>
      <c r="GC2497" s="12"/>
      <c r="GD2497" s="12"/>
      <c r="GE2497" s="12"/>
      <c r="GF2497" s="12"/>
      <c r="GG2497" s="12"/>
      <c r="GH2497" s="12"/>
      <c r="GI2497" s="12"/>
      <c r="GJ2497" s="12"/>
      <c r="GK2497" s="12"/>
      <c r="GL2497" s="12"/>
      <c r="GM2497" s="12"/>
      <c r="GN2497" s="12"/>
      <c r="GO2497" s="12"/>
      <c r="GP2497" s="12"/>
      <c r="GQ2497" s="12"/>
      <c r="GR2497" s="12"/>
      <c r="GS2497" s="12"/>
      <c r="GT2497" s="12"/>
      <c r="GU2497" s="12"/>
      <c r="GV2497" s="12"/>
      <c r="GW2497" s="12"/>
      <c r="GX2497" s="12"/>
      <c r="GY2497" s="12"/>
      <c r="GZ2497" s="12"/>
      <c r="HA2497" s="12"/>
      <c r="HB2497" s="12"/>
      <c r="HC2497" s="12"/>
      <c r="HD2497" s="12"/>
      <c r="HE2497" s="12"/>
      <c r="HF2497" s="12"/>
      <c r="HG2497" s="12"/>
      <c r="HH2497" s="12"/>
      <c r="HI2497" s="12"/>
      <c r="HJ2497" s="12"/>
      <c r="HK2497" s="12"/>
      <c r="HL2497" s="12"/>
      <c r="HM2497" s="12"/>
      <c r="HN2497" s="12"/>
      <c r="HO2497" s="12"/>
      <c r="HP2497" s="12"/>
      <c r="HQ2497" s="12"/>
      <c r="HR2497" s="12"/>
      <c r="HS2497" s="12"/>
      <c r="HT2497" s="12"/>
      <c r="HU2497" s="12"/>
      <c r="HV2497" s="12"/>
      <c r="HW2497" s="12"/>
      <c r="HX2497" s="12"/>
      <c r="HY2497" s="12"/>
      <c r="HZ2497" s="12"/>
      <c r="IA2497" s="12"/>
      <c r="IB2497" s="12"/>
      <c r="IC2497" s="12"/>
      <c r="ID2497" s="12"/>
      <c r="IE2497" s="12"/>
      <c r="IF2497" s="12"/>
      <c r="IG2497" s="12"/>
      <c r="IH2497" s="12"/>
      <c r="II2497" s="12"/>
      <c r="IJ2497" s="12"/>
      <c r="IK2497" s="12"/>
      <c r="IL2497" s="12"/>
      <c r="IM2497" s="12"/>
      <c r="IN2497" s="12"/>
      <c r="IO2497" s="12"/>
      <c r="IP2497" s="12"/>
      <c r="IQ2497" s="12"/>
      <c r="IR2497" s="12"/>
      <c r="IS2497" s="12"/>
      <c r="IT2497" s="12"/>
      <c r="IU2497" s="12"/>
      <c r="IV2497" s="12"/>
      <c r="IW2497" s="12"/>
      <c r="IX2497" s="12"/>
      <c r="IY2497" s="12"/>
      <c r="IZ2497" s="12"/>
      <c r="JA2497" s="12"/>
      <c r="JB2497" s="12"/>
      <c r="JC2497" s="12"/>
      <c r="JD2497" s="12"/>
      <c r="JE2497" s="12"/>
      <c r="JF2497" s="12"/>
      <c r="JG2497" s="12"/>
      <c r="JH2497" s="12"/>
      <c r="JI2497" s="12"/>
      <c r="JJ2497" s="12"/>
      <c r="JK2497" s="12"/>
      <c r="JL2497" s="12"/>
      <c r="JM2497" s="12"/>
      <c r="JN2497" s="12"/>
      <c r="JO2497" s="12"/>
      <c r="JP2497" s="12"/>
      <c r="JQ2497" s="12"/>
      <c r="JR2497" s="12"/>
      <c r="JS2497" s="12"/>
      <c r="JT2497" s="12"/>
      <c r="JU2497" s="12"/>
      <c r="JV2497" s="12"/>
      <c r="JW2497" s="12"/>
      <c r="JX2497" s="12"/>
      <c r="JY2497" s="12"/>
      <c r="JZ2497" s="12"/>
      <c r="KA2497" s="12"/>
      <c r="KB2497" s="12"/>
      <c r="KC2497" s="12"/>
      <c r="KD2497" s="12"/>
      <c r="KE2497" s="12"/>
      <c r="KF2497" s="12"/>
      <c r="KG2497" s="12"/>
      <c r="KH2497" s="12"/>
      <c r="KI2497" s="12"/>
      <c r="KJ2497" s="12"/>
      <c r="KK2497" s="12"/>
      <c r="KL2497" s="12"/>
      <c r="KM2497" s="12"/>
      <c r="KN2497" s="12"/>
      <c r="KO2497" s="12"/>
      <c r="KP2497" s="12"/>
      <c r="KQ2497" s="12"/>
      <c r="KR2497" s="12"/>
      <c r="KS2497" s="12"/>
      <c r="KT2497" s="12"/>
      <c r="KU2497" s="12"/>
      <c r="KV2497" s="12"/>
      <c r="KW2497" s="12"/>
      <c r="KX2497" s="12"/>
      <c r="KY2497" s="12"/>
      <c r="KZ2497" s="12"/>
      <c r="LA2497" s="12"/>
      <c r="LB2497" s="12"/>
      <c r="LC2497" s="12"/>
      <c r="LD2497" s="12"/>
      <c r="LE2497" s="12"/>
      <c r="LF2497" s="12"/>
      <c r="LG2497" s="12"/>
      <c r="LH2497" s="12"/>
      <c r="LI2497" s="12"/>
      <c r="LJ2497" s="12"/>
      <c r="LK2497" s="12"/>
      <c r="LL2497" s="12"/>
      <c r="LM2497" s="12"/>
      <c r="LN2497" s="12"/>
      <c r="LO2497" s="12"/>
      <c r="LP2497" s="12"/>
      <c r="LQ2497" s="12"/>
      <c r="LR2497" s="12"/>
      <c r="LS2497" s="12"/>
      <c r="LT2497" s="12"/>
      <c r="LU2497" s="12"/>
      <c r="LV2497" s="12"/>
      <c r="LW2497" s="12"/>
      <c r="LX2497" s="12"/>
      <c r="LY2497" s="12"/>
      <c r="LZ2497" s="12"/>
      <c r="MA2497" s="12"/>
      <c r="MB2497" s="12"/>
      <c r="MC2497" s="12"/>
      <c r="MD2497" s="12"/>
      <c r="ME2497" s="12"/>
      <c r="MF2497" s="12"/>
      <c r="MG2497" s="12"/>
      <c r="MH2497" s="12"/>
      <c r="MI2497" s="12"/>
      <c r="MJ2497" s="12"/>
      <c r="MK2497" s="12"/>
      <c r="ML2497" s="12"/>
      <c r="MM2497" s="12"/>
      <c r="MN2497" s="12"/>
      <c r="MO2497" s="12"/>
      <c r="MP2497" s="12"/>
      <c r="MQ2497" s="12"/>
      <c r="MR2497" s="12"/>
      <c r="MS2497" s="12"/>
      <c r="MT2497" s="12"/>
      <c r="MU2497" s="12"/>
      <c r="MV2497" s="12"/>
      <c r="MW2497" s="12"/>
      <c r="MX2497" s="12"/>
      <c r="MY2497" s="12"/>
      <c r="MZ2497" s="12"/>
      <c r="NA2497" s="12"/>
      <c r="NB2497" s="12"/>
      <c r="NC2497" s="12"/>
      <c r="ND2497" s="12"/>
      <c r="NE2497" s="12"/>
      <c r="NF2497" s="12"/>
      <c r="NG2497" s="12"/>
      <c r="NH2497" s="12"/>
      <c r="NI2497" s="12"/>
      <c r="NJ2497" s="12"/>
      <c r="NK2497" s="12"/>
      <c r="NL2497" s="12"/>
      <c r="NM2497" s="12"/>
      <c r="NN2497" s="12"/>
      <c r="NO2497" s="12"/>
      <c r="NP2497" s="12"/>
      <c r="NQ2497" s="12"/>
      <c r="NR2497" s="12"/>
      <c r="NS2497" s="12"/>
      <c r="NT2497" s="12"/>
      <c r="NU2497" s="12"/>
      <c r="NV2497" s="12"/>
      <c r="NW2497" s="12"/>
      <c r="NX2497" s="12"/>
      <c r="NY2497" s="12"/>
      <c r="NZ2497" s="12"/>
      <c r="OA2497" s="12"/>
      <c r="OB2497" s="12"/>
      <c r="OC2497" s="12"/>
      <c r="OD2497" s="12"/>
      <c r="OE2497" s="12"/>
      <c r="OF2497" s="12"/>
      <c r="OG2497" s="12"/>
      <c r="OH2497" s="12"/>
      <c r="OI2497" s="12"/>
      <c r="OJ2497" s="12"/>
      <c r="OK2497" s="12"/>
      <c r="OL2497" s="12"/>
      <c r="OM2497" s="12"/>
      <c r="ON2497" s="12"/>
      <c r="OO2497" s="12"/>
      <c r="OP2497" s="12"/>
      <c r="OQ2497" s="12"/>
      <c r="OR2497" s="12"/>
      <c r="OS2497" s="12"/>
      <c r="OT2497" s="12"/>
      <c r="OU2497" s="12"/>
      <c r="OV2497" s="12"/>
      <c r="OW2497" s="12"/>
      <c r="OX2497" s="12"/>
      <c r="OY2497" s="12"/>
      <c r="OZ2497" s="12"/>
      <c r="PA2497" s="12"/>
      <c r="PB2497" s="12"/>
      <c r="PC2497" s="12"/>
      <c r="PD2497" s="12"/>
      <c r="PE2497" s="12"/>
      <c r="PF2497" s="12"/>
      <c r="PG2497" s="12"/>
      <c r="PH2497" s="12"/>
      <c r="PI2497" s="12"/>
      <c r="PJ2497" s="12"/>
      <c r="PK2497" s="12"/>
      <c r="PL2497" s="12"/>
      <c r="PM2497" s="12"/>
      <c r="PN2497" s="12"/>
      <c r="PO2497" s="12"/>
      <c r="PP2497" s="12"/>
      <c r="PQ2497" s="12"/>
      <c r="PR2497" s="12"/>
      <c r="PS2497" s="12"/>
      <c r="PT2497" s="12"/>
      <c r="PU2497" s="12"/>
      <c r="PV2497" s="12"/>
      <c r="PW2497" s="12"/>
      <c r="PX2497" s="12"/>
      <c r="PY2497" s="12"/>
      <c r="PZ2497" s="12"/>
      <c r="QA2497" s="12"/>
      <c r="QB2497" s="12"/>
      <c r="QC2497" s="12"/>
      <c r="QD2497" s="12"/>
      <c r="QE2497" s="12"/>
      <c r="QF2497" s="12"/>
      <c r="QG2497" s="12"/>
      <c r="QH2497" s="12"/>
      <c r="QI2497" s="12"/>
      <c r="QJ2497" s="12"/>
      <c r="QK2497" s="12"/>
      <c r="QL2497" s="12"/>
      <c r="QM2497" s="12"/>
      <c r="QN2497" s="12"/>
      <c r="QO2497" s="12"/>
      <c r="QP2497" s="12"/>
      <c r="QQ2497" s="12"/>
      <c r="QR2497" s="12"/>
      <c r="QS2497" s="12"/>
      <c r="QT2497" s="12"/>
      <c r="QU2497" s="12"/>
      <c r="QV2497" s="12"/>
      <c r="QW2497" s="12"/>
      <c r="QX2497" s="12"/>
      <c r="QY2497" s="12"/>
      <c r="QZ2497" s="12"/>
      <c r="RA2497" s="12"/>
      <c r="RB2497" s="12"/>
      <c r="RC2497" s="12"/>
      <c r="RD2497" s="12"/>
      <c r="RE2497" s="12"/>
      <c r="RF2497" s="12"/>
      <c r="RG2497" s="12"/>
      <c r="RH2497" s="12"/>
      <c r="RI2497" s="12"/>
      <c r="RJ2497" s="12"/>
      <c r="RK2497" s="12"/>
      <c r="RL2497" s="12"/>
      <c r="RM2497" s="12"/>
      <c r="RN2497" s="12"/>
      <c r="RO2497" s="12"/>
      <c r="RP2497" s="12"/>
      <c r="RQ2497" s="12"/>
      <c r="RR2497" s="12"/>
      <c r="RS2497" s="12"/>
      <c r="RT2497" s="12"/>
      <c r="RU2497" s="12"/>
      <c r="RV2497" s="12"/>
      <c r="RW2497" s="12"/>
      <c r="RX2497" s="12"/>
      <c r="RY2497" s="12"/>
      <c r="RZ2497" s="12"/>
      <c r="SA2497" s="12"/>
      <c r="SB2497" s="12"/>
      <c r="SC2497" s="12"/>
      <c r="SD2497" s="12"/>
      <c r="SE2497" s="12"/>
      <c r="SF2497" s="12"/>
      <c r="SG2497" s="12"/>
      <c r="SH2497" s="12"/>
      <c r="SI2497" s="12"/>
      <c r="SJ2497" s="12"/>
      <c r="SK2497" s="12"/>
      <c r="SL2497" s="12"/>
      <c r="SM2497" s="12"/>
      <c r="SN2497" s="12"/>
      <c r="SO2497" s="12"/>
      <c r="SP2497" s="12"/>
      <c r="SQ2497" s="12"/>
      <c r="SR2497" s="12"/>
      <c r="SS2497" s="12"/>
      <c r="ST2497" s="12"/>
      <c r="SU2497" s="12"/>
      <c r="SV2497" s="12"/>
      <c r="SW2497" s="12"/>
      <c r="SX2497" s="12"/>
      <c r="SY2497" s="12"/>
      <c r="SZ2497" s="12"/>
      <c r="TA2497" s="12"/>
      <c r="TB2497" s="12"/>
      <c r="TC2497" s="12"/>
      <c r="TD2497" s="12"/>
      <c r="TE2497" s="12"/>
      <c r="TF2497" s="12"/>
      <c r="TG2497" s="12"/>
      <c r="TH2497" s="12"/>
      <c r="TI2497" s="12"/>
      <c r="TJ2497" s="12"/>
      <c r="TK2497" s="12"/>
      <c r="TL2497" s="12"/>
      <c r="TM2497" s="12"/>
      <c r="TN2497" s="12"/>
      <c r="TO2497" s="12"/>
      <c r="TP2497" s="12"/>
      <c r="TQ2497" s="12"/>
      <c r="TR2497" s="12"/>
      <c r="TS2497" s="12"/>
      <c r="TT2497" s="12"/>
      <c r="TU2497" s="12"/>
      <c r="TV2497" s="12"/>
      <c r="TW2497" s="12"/>
      <c r="TX2497" s="12"/>
      <c r="TY2497" s="12"/>
      <c r="TZ2497" s="12"/>
      <c r="UA2497" s="12"/>
      <c r="UB2497" s="12"/>
      <c r="UC2497" s="12"/>
      <c r="UD2497" s="12"/>
      <c r="UE2497" s="12"/>
      <c r="UF2497" s="12"/>
      <c r="UG2497" s="12"/>
      <c r="UH2497" s="12"/>
      <c r="UI2497" s="12"/>
      <c r="UJ2497" s="12"/>
      <c r="UK2497" s="12"/>
      <c r="UL2497" s="12"/>
      <c r="UM2497" s="12"/>
      <c r="UN2497" s="12"/>
      <c r="UO2497" s="12"/>
      <c r="UP2497" s="12"/>
      <c r="UQ2497" s="12"/>
      <c r="UR2497" s="12"/>
      <c r="US2497" s="12"/>
      <c r="UT2497" s="12"/>
      <c r="UU2497" s="12"/>
      <c r="UV2497" s="12"/>
      <c r="UW2497" s="12"/>
      <c r="UX2497" s="12"/>
      <c r="UY2497" s="12"/>
      <c r="UZ2497" s="12"/>
      <c r="VA2497" s="12"/>
      <c r="VB2497" s="12"/>
      <c r="VC2497" s="12"/>
      <c r="VD2497" s="12"/>
      <c r="VE2497" s="12"/>
      <c r="VF2497" s="12"/>
      <c r="VG2497" s="12"/>
      <c r="VH2497" s="12"/>
      <c r="VI2497" s="12"/>
      <c r="VJ2497" s="12"/>
      <c r="VK2497" s="12"/>
      <c r="VL2497" s="12"/>
      <c r="VM2497" s="12"/>
      <c r="VN2497" s="12"/>
      <c r="VO2497" s="12"/>
      <c r="VP2497" s="12"/>
      <c r="VQ2497" s="12"/>
      <c r="VR2497" s="12"/>
      <c r="VS2497" s="12"/>
      <c r="VT2497" s="12"/>
      <c r="VU2497" s="12"/>
      <c r="VV2497" s="12"/>
      <c r="VW2497" s="12"/>
      <c r="VX2497" s="12"/>
      <c r="VY2497" s="12"/>
      <c r="VZ2497" s="12"/>
      <c r="WA2497" s="12"/>
      <c r="WB2497" s="12"/>
      <c r="WC2497" s="12"/>
      <c r="WD2497" s="12"/>
      <c r="WE2497" s="12"/>
      <c r="WF2497" s="12"/>
      <c r="WG2497" s="12"/>
      <c r="WH2497" s="12"/>
      <c r="WI2497" s="12"/>
      <c r="WJ2497" s="12"/>
      <c r="WK2497" s="12"/>
      <c r="WL2497" s="12"/>
      <c r="WM2497" s="12"/>
      <c r="WN2497" s="12"/>
      <c r="WO2497" s="12"/>
      <c r="WP2497" s="12"/>
      <c r="WQ2497" s="12"/>
      <c r="WR2497" s="12"/>
      <c r="WS2497" s="12"/>
      <c r="WT2497" s="12"/>
      <c r="WU2497" s="12"/>
      <c r="WV2497" s="12"/>
      <c r="WW2497" s="12"/>
      <c r="WX2497" s="12"/>
      <c r="WY2497" s="12"/>
      <c r="WZ2497" s="12"/>
      <c r="XA2497" s="12"/>
      <c r="XB2497" s="12"/>
      <c r="XC2497" s="12"/>
      <c r="XD2497" s="12"/>
      <c r="XE2497" s="12"/>
      <c r="XF2497" s="12"/>
      <c r="XG2497" s="12"/>
      <c r="XH2497" s="12"/>
      <c r="XI2497" s="12"/>
      <c r="XJ2497" s="12"/>
      <c r="XK2497" s="12"/>
      <c r="XL2497" s="12"/>
      <c r="XM2497" s="12"/>
      <c r="XN2497" s="12"/>
      <c r="XO2497" s="12"/>
      <c r="XP2497" s="12"/>
      <c r="XQ2497" s="12"/>
      <c r="XR2497" s="12"/>
      <c r="XS2497" s="12"/>
      <c r="XT2497" s="12"/>
      <c r="XU2497" s="12"/>
      <c r="XV2497" s="12"/>
      <c r="XW2497" s="12"/>
      <c r="XX2497" s="12"/>
      <c r="XY2497" s="12"/>
      <c r="XZ2497" s="12"/>
      <c r="YA2497" s="12"/>
      <c r="YB2497" s="12"/>
      <c r="YC2497" s="12"/>
      <c r="YD2497" s="12"/>
      <c r="YE2497" s="12"/>
      <c r="YF2497" s="12"/>
      <c r="YG2497" s="12"/>
      <c r="YH2497" s="12"/>
      <c r="YI2497" s="12"/>
      <c r="YJ2497" s="12"/>
      <c r="YK2497" s="12"/>
      <c r="YL2497" s="12"/>
      <c r="YM2497" s="12"/>
      <c r="YN2497" s="12"/>
      <c r="YO2497" s="12"/>
      <c r="YP2497" s="12"/>
      <c r="YQ2497" s="12"/>
      <c r="YR2497" s="12"/>
      <c r="YS2497" s="12"/>
      <c r="YT2497" s="12"/>
      <c r="YU2497" s="12"/>
      <c r="YV2497" s="12"/>
      <c r="YW2497" s="12"/>
      <c r="YX2497" s="12"/>
      <c r="YY2497" s="12"/>
      <c r="YZ2497" s="12"/>
      <c r="ZA2497" s="12"/>
      <c r="ZB2497" s="12"/>
      <c r="ZC2497" s="12"/>
      <c r="ZD2497" s="12"/>
      <c r="ZE2497" s="12"/>
      <c r="ZF2497" s="12"/>
      <c r="ZG2497" s="12"/>
      <c r="ZH2497" s="12"/>
      <c r="ZI2497" s="12"/>
      <c r="ZJ2497" s="12"/>
      <c r="ZK2497" s="12"/>
      <c r="ZL2497" s="12"/>
      <c r="ZM2497" s="12"/>
      <c r="ZN2497" s="12"/>
      <c r="ZO2497" s="12"/>
      <c r="ZP2497" s="12"/>
      <c r="ZQ2497" s="12"/>
      <c r="ZR2497" s="12"/>
      <c r="ZS2497" s="12"/>
      <c r="ZT2497" s="12"/>
      <c r="ZU2497" s="12"/>
      <c r="ZV2497" s="12"/>
      <c r="ZW2497" s="12"/>
      <c r="ZX2497" s="12"/>
      <c r="ZY2497" s="12"/>
      <c r="ZZ2497" s="12"/>
      <c r="AAA2497" s="12"/>
      <c r="AAB2497" s="12"/>
      <c r="AAC2497" s="12"/>
      <c r="AAD2497" s="12"/>
      <c r="AAE2497" s="12"/>
      <c r="AAF2497" s="12"/>
      <c r="AAG2497" s="12"/>
      <c r="AAH2497" s="12"/>
      <c r="AAI2497" s="12"/>
      <c r="AAJ2497" s="12"/>
      <c r="AAK2497" s="12"/>
      <c r="AAL2497" s="12"/>
      <c r="AAM2497" s="12"/>
      <c r="AAN2497" s="12"/>
      <c r="AAO2497" s="12"/>
      <c r="AAP2497" s="12"/>
      <c r="AAQ2497" s="12"/>
      <c r="AAR2497" s="12"/>
      <c r="AAS2497" s="12"/>
      <c r="AAT2497" s="12"/>
      <c r="AAU2497" s="12"/>
      <c r="AAV2497" s="12"/>
      <c r="AAW2497" s="12"/>
      <c r="AAX2497" s="12"/>
      <c r="AAY2497" s="12"/>
      <c r="AAZ2497" s="12"/>
      <c r="ABA2497" s="12"/>
      <c r="ABB2497" s="12"/>
      <c r="ABC2497" s="12"/>
      <c r="ABD2497" s="12"/>
      <c r="ABE2497" s="12"/>
      <c r="ABF2497" s="12"/>
      <c r="ABG2497" s="12"/>
      <c r="ABH2497" s="12"/>
      <c r="ABI2497" s="12"/>
      <c r="ABJ2497" s="12"/>
      <c r="ABK2497" s="12"/>
      <c r="ABL2497" s="12"/>
      <c r="ABM2497" s="12"/>
      <c r="ABN2497" s="12"/>
      <c r="ABO2497" s="12"/>
      <c r="ABP2497" s="12"/>
      <c r="ABQ2497" s="12"/>
      <c r="ABR2497" s="12"/>
      <c r="ABS2497" s="12"/>
      <c r="ABT2497" s="12"/>
      <c r="ABU2497" s="12"/>
      <c r="ABV2497" s="12"/>
      <c r="ABW2497" s="12"/>
      <c r="ABX2497" s="12"/>
      <c r="ABY2497" s="12"/>
      <c r="ABZ2497" s="12"/>
      <c r="ACA2497" s="12"/>
      <c r="ACB2497" s="12"/>
      <c r="ACC2497" s="12"/>
      <c r="ACD2497" s="12"/>
      <c r="ACE2497" s="12"/>
      <c r="ACF2497" s="12"/>
      <c r="ACG2497" s="12"/>
      <c r="ACH2497" s="12"/>
      <c r="ACI2497" s="12"/>
      <c r="ACJ2497" s="12"/>
      <c r="ACK2497" s="12"/>
      <c r="ACL2497" s="12"/>
      <c r="ACM2497" s="12"/>
      <c r="ACN2497" s="12"/>
      <c r="ACO2497" s="12"/>
      <c r="ACP2497" s="12"/>
      <c r="ACQ2497" s="12"/>
      <c r="ACR2497" s="12"/>
      <c r="ACS2497" s="12"/>
      <c r="ACT2497" s="12"/>
      <c r="ACU2497" s="12"/>
      <c r="ACV2497" s="12"/>
      <c r="ACW2497" s="12"/>
      <c r="ACX2497" s="12"/>
      <c r="ACY2497" s="12"/>
      <c r="ACZ2497" s="12"/>
      <c r="ADA2497" s="12"/>
      <c r="ADB2497" s="12"/>
      <c r="ADC2497" s="12"/>
      <c r="ADD2497" s="12"/>
      <c r="ADE2497" s="12"/>
      <c r="ADF2497" s="12"/>
      <c r="ADG2497" s="12"/>
      <c r="ADH2497" s="12"/>
      <c r="ADI2497" s="12"/>
      <c r="ADJ2497" s="12"/>
      <c r="ADK2497" s="12"/>
      <c r="ADL2497" s="12"/>
      <c r="ADM2497" s="12"/>
      <c r="ADN2497" s="12"/>
      <c r="ADO2497" s="12"/>
      <c r="ADP2497" s="12"/>
      <c r="ADQ2497" s="12"/>
      <c r="ADR2497" s="12"/>
      <c r="ADS2497" s="12"/>
      <c r="ADT2497" s="12"/>
      <c r="ADU2497" s="12"/>
      <c r="ADV2497" s="12"/>
      <c r="ADW2497" s="12"/>
      <c r="ADX2497" s="12"/>
      <c r="ADY2497" s="12"/>
      <c r="ADZ2497" s="12"/>
      <c r="AEA2497" s="12"/>
      <c r="AEB2497" s="12"/>
      <c r="AEC2497" s="12"/>
      <c r="AED2497" s="12"/>
      <c r="AEE2497" s="12"/>
      <c r="AEF2497" s="12"/>
      <c r="AEG2497" s="12"/>
      <c r="AEH2497" s="12"/>
      <c r="AEI2497" s="12"/>
      <c r="AEJ2497" s="12"/>
      <c r="AEK2497" s="12"/>
      <c r="AEL2497" s="12"/>
      <c r="AEM2497" s="12"/>
      <c r="AEN2497" s="12"/>
      <c r="AEO2497" s="12"/>
      <c r="AEP2497" s="12"/>
      <c r="AEQ2497" s="12"/>
      <c r="AER2497" s="12"/>
      <c r="AES2497" s="12"/>
      <c r="AET2497" s="12"/>
      <c r="AEU2497" s="12"/>
      <c r="AEV2497" s="12"/>
      <c r="AEW2497" s="12"/>
      <c r="AEX2497" s="12"/>
      <c r="AEY2497" s="12"/>
      <c r="AEZ2497" s="12"/>
      <c r="AFA2497" s="12"/>
      <c r="AFB2497" s="12"/>
      <c r="AFC2497" s="12"/>
      <c r="AFD2497" s="12"/>
      <c r="AFE2497" s="12"/>
      <c r="AFF2497" s="12"/>
      <c r="AFG2497" s="12"/>
      <c r="AFH2497" s="12"/>
      <c r="AFI2497" s="12"/>
      <c r="AFJ2497" s="12"/>
      <c r="AFK2497" s="12"/>
      <c r="AFL2497" s="12"/>
      <c r="AFM2497" s="12"/>
      <c r="AFN2497" s="12"/>
      <c r="AFO2497" s="12"/>
      <c r="AFP2497" s="12"/>
      <c r="AFQ2497" s="12"/>
      <c r="AFR2497" s="12"/>
      <c r="AFS2497" s="12"/>
      <c r="AFT2497" s="12"/>
      <c r="AFU2497" s="12"/>
      <c r="AFV2497" s="12"/>
      <c r="AFW2497" s="12"/>
      <c r="AFX2497" s="12"/>
      <c r="AFY2497" s="12"/>
      <c r="AFZ2497" s="12"/>
      <c r="AGA2497" s="12"/>
      <c r="AGB2497" s="12"/>
      <c r="AGC2497" s="12"/>
      <c r="AGD2497" s="12"/>
      <c r="AGE2497" s="12"/>
      <c r="AGF2497" s="12"/>
      <c r="AGG2497" s="12"/>
      <c r="AGH2497" s="12"/>
      <c r="AGI2497" s="12"/>
      <c r="AGJ2497" s="12"/>
      <c r="AGK2497" s="12"/>
      <c r="AGL2497" s="12"/>
      <c r="AGM2497" s="12"/>
      <c r="AGN2497" s="12"/>
      <c r="AGO2497" s="12"/>
      <c r="AGP2497" s="12"/>
      <c r="AGQ2497" s="12"/>
      <c r="AGR2497" s="12"/>
      <c r="AGS2497" s="12"/>
      <c r="AGT2497" s="12"/>
      <c r="AGU2497" s="12"/>
      <c r="AGV2497" s="12"/>
      <c r="AGW2497" s="12"/>
      <c r="AGX2497" s="12"/>
      <c r="AGY2497" s="12"/>
      <c r="AGZ2497" s="12"/>
      <c r="AHA2497" s="12"/>
      <c r="AHB2497" s="12"/>
      <c r="AHC2497" s="12"/>
      <c r="AHD2497" s="12"/>
      <c r="AHE2497" s="12"/>
      <c r="AHF2497" s="12"/>
      <c r="AHG2497" s="12"/>
      <c r="AHH2497" s="12"/>
      <c r="AHI2497" s="12"/>
      <c r="AHJ2497" s="12"/>
      <c r="AHK2497" s="12"/>
      <c r="AHL2497" s="12"/>
      <c r="AHM2497" s="12"/>
      <c r="AHN2497" s="12"/>
      <c r="AHO2497" s="12"/>
      <c r="AHP2497" s="12"/>
      <c r="AHQ2497" s="12"/>
      <c r="AHR2497" s="12"/>
      <c r="AHS2497" s="12"/>
      <c r="AHT2497" s="12"/>
      <c r="AHU2497" s="12"/>
      <c r="AHV2497" s="12"/>
      <c r="AHW2497" s="12"/>
      <c r="AHX2497" s="12"/>
      <c r="AHY2497" s="12"/>
      <c r="AHZ2497" s="12"/>
      <c r="AIA2497" s="12"/>
      <c r="AIB2497" s="12"/>
      <c r="AIC2497" s="12"/>
      <c r="AID2497" s="12"/>
      <c r="AIE2497" s="12"/>
      <c r="AIF2497" s="12"/>
      <c r="AIG2497" s="12"/>
      <c r="AIH2497" s="12"/>
      <c r="AII2497" s="12"/>
      <c r="AIJ2497" s="12"/>
      <c r="AIK2497" s="12"/>
      <c r="AIL2497" s="12"/>
      <c r="AIM2497" s="12"/>
      <c r="AIN2497" s="12"/>
      <c r="AIO2497" s="12"/>
      <c r="AIP2497" s="12"/>
      <c r="AIQ2497" s="12"/>
      <c r="AIR2497" s="12"/>
      <c r="AIS2497" s="12"/>
      <c r="AIT2497" s="12"/>
      <c r="AIU2497" s="12"/>
      <c r="AIV2497" s="12"/>
      <c r="AIW2497" s="12"/>
      <c r="AIX2497" s="12"/>
      <c r="AIY2497" s="12"/>
      <c r="AIZ2497" s="12"/>
      <c r="AJA2497" s="12"/>
      <c r="AJB2497" s="12"/>
      <c r="AJC2497" s="12"/>
      <c r="AJD2497" s="12"/>
      <c r="AJE2497" s="12"/>
      <c r="AJF2497" s="12"/>
      <c r="AJG2497" s="12"/>
      <c r="AJH2497" s="12"/>
      <c r="AJI2497" s="12"/>
      <c r="AJJ2497" s="12"/>
      <c r="AJK2497" s="12"/>
      <c r="AJL2497" s="12"/>
      <c r="AJM2497" s="12"/>
      <c r="AJN2497" s="12"/>
      <c r="AJO2497" s="12"/>
      <c r="AJP2497" s="12"/>
      <c r="AJQ2497" s="12"/>
      <c r="AJR2497" s="12"/>
      <c r="AJS2497" s="12"/>
      <c r="AJT2497" s="12"/>
      <c r="AJU2497" s="12"/>
      <c r="AJV2497" s="12"/>
      <c r="AJW2497" s="12"/>
      <c r="AJX2497" s="12"/>
      <c r="AJY2497" s="12"/>
      <c r="AJZ2497" s="12"/>
      <c r="AKA2497" s="12"/>
      <c r="AKB2497" s="12"/>
      <c r="AKC2497" s="12"/>
      <c r="AKD2497" s="12"/>
      <c r="AKE2497" s="12"/>
      <c r="AKF2497" s="12"/>
      <c r="AKG2497" s="12"/>
      <c r="AKH2497" s="12"/>
      <c r="AKI2497" s="12"/>
      <c r="AKJ2497" s="12"/>
      <c r="AKK2497" s="12"/>
      <c r="AKL2497" s="12"/>
      <c r="AKM2497" s="12"/>
      <c r="AKN2497" s="12"/>
      <c r="AKO2497" s="12"/>
      <c r="AKP2497" s="12"/>
      <c r="AKQ2497" s="12"/>
      <c r="AKR2497" s="12"/>
      <c r="AKS2497" s="12"/>
      <c r="AKT2497" s="12"/>
      <c r="AKU2497" s="12"/>
      <c r="AKV2497" s="12"/>
      <c r="AKW2497" s="12"/>
      <c r="AKX2497" s="12"/>
      <c r="AKY2497" s="12"/>
      <c r="AKZ2497" s="12"/>
      <c r="ALA2497" s="12"/>
      <c r="ALB2497" s="12"/>
      <c r="ALC2497" s="12"/>
      <c r="ALD2497" s="12"/>
      <c r="ALE2497" s="12"/>
      <c r="ALF2497" s="12"/>
      <c r="ALG2497" s="12"/>
      <c r="ALH2497" s="12"/>
      <c r="ALI2497" s="12"/>
      <c r="ALJ2497" s="12"/>
      <c r="ALK2497" s="12"/>
      <c r="ALL2497" s="12"/>
      <c r="ALM2497" s="12"/>
      <c r="ALN2497" s="12"/>
      <c r="ALO2497" s="12"/>
      <c r="ALP2497" s="12"/>
      <c r="ALQ2497" s="12"/>
      <c r="ALR2497" s="12"/>
      <c r="ALS2497" s="12"/>
      <c r="ALT2497" s="12"/>
      <c r="ALU2497" s="12"/>
      <c r="ALV2497" s="12"/>
      <c r="ALW2497" s="12"/>
      <c r="ALX2497" s="12"/>
      <c r="ALY2497" s="12"/>
      <c r="ALZ2497" s="12"/>
      <c r="AMA2497" s="12"/>
      <c r="AMB2497" s="12"/>
      <c r="AMC2497" s="12"/>
      <c r="AMD2497" s="12"/>
      <c r="AME2497" s="12"/>
      <c r="AMF2497" s="12"/>
      <c r="AMG2497" s="12"/>
      <c r="AMH2497" s="12"/>
      <c r="AMI2497" s="12"/>
      <c r="AMJ2497" s="12"/>
    </row>
    <row r="2498" spans="1:1024" s="38" customFormat="1" ht="15.75" x14ac:dyDescent="0.25">
      <c r="A2498" s="17"/>
      <c r="B2498" s="2"/>
      <c r="C2498" s="2"/>
      <c r="D2498" s="6"/>
      <c r="E2498" s="6"/>
      <c r="F2498" s="1"/>
      <c r="G2498" s="2"/>
      <c r="H2498" s="12"/>
      <c r="I2498" s="12"/>
      <c r="J2498" s="12"/>
      <c r="K2498" s="12"/>
      <c r="L2498" s="12"/>
      <c r="M2498" s="12"/>
      <c r="N2498" s="12"/>
      <c r="O2498" s="12"/>
      <c r="P2498" s="12"/>
      <c r="Q2498" s="12"/>
      <c r="R2498" s="12"/>
      <c r="S2498" s="12"/>
      <c r="T2498" s="12"/>
      <c r="U2498" s="12"/>
      <c r="V2498" s="12"/>
      <c r="W2498" s="12"/>
      <c r="X2498" s="12"/>
      <c r="Y2498" s="12"/>
      <c r="Z2498" s="12"/>
      <c r="AA2498" s="12"/>
      <c r="AB2498" s="12"/>
      <c r="AC2498" s="12"/>
      <c r="AD2498" s="12"/>
      <c r="AE2498" s="12"/>
      <c r="AF2498" s="12"/>
      <c r="AG2498" s="12"/>
      <c r="AH2498" s="12"/>
      <c r="AI2498" s="12"/>
      <c r="AJ2498" s="12"/>
      <c r="AK2498" s="12"/>
      <c r="AL2498" s="12"/>
      <c r="AM2498" s="12"/>
      <c r="AN2498" s="12"/>
      <c r="AO2498" s="12"/>
      <c r="AP2498" s="12"/>
      <c r="AQ2498" s="12"/>
      <c r="AR2498" s="12"/>
      <c r="AS2498" s="12"/>
      <c r="AT2498" s="12"/>
      <c r="AU2498" s="12"/>
      <c r="AV2498" s="12"/>
      <c r="AW2498" s="12"/>
      <c r="AX2498" s="12"/>
      <c r="AY2498" s="12"/>
      <c r="AZ2498" s="12"/>
      <c r="BA2498" s="12"/>
      <c r="BB2498" s="12"/>
      <c r="BC2498" s="12"/>
      <c r="BD2498" s="12"/>
      <c r="BE2498" s="12"/>
      <c r="BF2498" s="12"/>
      <c r="BG2498" s="12"/>
      <c r="BH2498" s="12"/>
      <c r="BI2498" s="12"/>
      <c r="BJ2498" s="12"/>
      <c r="BK2498" s="12"/>
      <c r="BL2498" s="12"/>
      <c r="BM2498" s="12"/>
      <c r="BN2498" s="12"/>
      <c r="BO2498" s="12"/>
      <c r="BP2498" s="12"/>
      <c r="BQ2498" s="12"/>
      <c r="BR2498" s="12"/>
      <c r="BS2498" s="12"/>
      <c r="BT2498" s="12"/>
      <c r="BU2498" s="12"/>
      <c r="BV2498" s="12"/>
      <c r="BW2498" s="12"/>
      <c r="BX2498" s="12"/>
      <c r="BY2498" s="12"/>
      <c r="BZ2498" s="12"/>
      <c r="CA2498" s="12"/>
      <c r="CB2498" s="12"/>
      <c r="CC2498" s="12"/>
      <c r="CD2498" s="12"/>
      <c r="CE2498" s="12"/>
      <c r="CF2498" s="12"/>
      <c r="CG2498" s="12"/>
      <c r="CH2498" s="12"/>
      <c r="CI2498" s="12"/>
      <c r="CJ2498" s="12"/>
      <c r="CK2498" s="12"/>
      <c r="CL2498" s="12"/>
      <c r="CM2498" s="12"/>
      <c r="CN2498" s="12"/>
      <c r="CO2498" s="12"/>
      <c r="CP2498" s="12"/>
      <c r="CQ2498" s="12"/>
      <c r="CR2498" s="12"/>
      <c r="CS2498" s="12"/>
      <c r="CT2498" s="12"/>
      <c r="CU2498" s="12"/>
      <c r="CV2498" s="12"/>
      <c r="CW2498" s="12"/>
      <c r="CX2498" s="12"/>
      <c r="CY2498" s="12"/>
      <c r="CZ2498" s="12"/>
      <c r="DA2498" s="12"/>
      <c r="DB2498" s="12"/>
      <c r="DC2498" s="12"/>
      <c r="DD2498" s="12"/>
      <c r="DE2498" s="12"/>
      <c r="DF2498" s="12"/>
      <c r="DG2498" s="12"/>
      <c r="DH2498" s="12"/>
      <c r="DI2498" s="12"/>
      <c r="DJ2498" s="12"/>
      <c r="DK2498" s="12"/>
      <c r="DL2498" s="12"/>
      <c r="DM2498" s="12"/>
      <c r="DN2498" s="12"/>
      <c r="DO2498" s="12"/>
      <c r="DP2498" s="12"/>
      <c r="DQ2498" s="12"/>
      <c r="DR2498" s="12"/>
      <c r="DS2498" s="12"/>
      <c r="DT2498" s="12"/>
      <c r="DU2498" s="12"/>
      <c r="DV2498" s="12"/>
      <c r="DW2498" s="12"/>
      <c r="DX2498" s="12"/>
      <c r="DY2498" s="12"/>
      <c r="DZ2498" s="12"/>
      <c r="EA2498" s="12"/>
      <c r="EB2498" s="12"/>
      <c r="EC2498" s="12"/>
      <c r="ED2498" s="12"/>
      <c r="EE2498" s="12"/>
      <c r="EF2498" s="12"/>
      <c r="EG2498" s="12"/>
      <c r="EH2498" s="12"/>
      <c r="EI2498" s="12"/>
      <c r="EJ2498" s="12"/>
      <c r="EK2498" s="12"/>
      <c r="EL2498" s="12"/>
      <c r="EM2498" s="12"/>
      <c r="EN2498" s="12"/>
      <c r="EO2498" s="12"/>
      <c r="EP2498" s="12"/>
      <c r="EQ2498" s="12"/>
      <c r="ER2498" s="12"/>
      <c r="ES2498" s="12"/>
      <c r="ET2498" s="12"/>
      <c r="EU2498" s="12"/>
      <c r="EV2498" s="12"/>
      <c r="EW2498" s="12"/>
      <c r="EX2498" s="12"/>
      <c r="EY2498" s="12"/>
      <c r="EZ2498" s="12"/>
      <c r="FA2498" s="12"/>
      <c r="FB2498" s="12"/>
      <c r="FC2498" s="12"/>
      <c r="FD2498" s="12"/>
      <c r="FE2498" s="12"/>
      <c r="FF2498" s="12"/>
      <c r="FG2498" s="12"/>
      <c r="FH2498" s="12"/>
      <c r="FI2498" s="12"/>
      <c r="FJ2498" s="12"/>
      <c r="FK2498" s="12"/>
      <c r="FL2498" s="12"/>
      <c r="FM2498" s="12"/>
      <c r="FN2498" s="12"/>
      <c r="FO2498" s="12"/>
      <c r="FP2498" s="12"/>
      <c r="FQ2498" s="12"/>
      <c r="FR2498" s="12"/>
      <c r="FS2498" s="12"/>
      <c r="FT2498" s="12"/>
      <c r="FU2498" s="12"/>
      <c r="FV2498" s="12"/>
      <c r="FW2498" s="12"/>
      <c r="FX2498" s="12"/>
      <c r="FY2498" s="12"/>
      <c r="FZ2498" s="12"/>
      <c r="GA2498" s="12"/>
      <c r="GB2498" s="12"/>
      <c r="GC2498" s="12"/>
      <c r="GD2498" s="12"/>
      <c r="GE2498" s="12"/>
      <c r="GF2498" s="12"/>
      <c r="GG2498" s="12"/>
      <c r="GH2498" s="12"/>
      <c r="GI2498" s="12"/>
      <c r="GJ2498" s="12"/>
      <c r="GK2498" s="12"/>
      <c r="GL2498" s="12"/>
      <c r="GM2498" s="12"/>
      <c r="GN2498" s="12"/>
      <c r="GO2498" s="12"/>
      <c r="GP2498" s="12"/>
      <c r="GQ2498" s="12"/>
      <c r="GR2498" s="12"/>
      <c r="GS2498" s="12"/>
      <c r="GT2498" s="12"/>
      <c r="GU2498" s="12"/>
      <c r="GV2498" s="12"/>
      <c r="GW2498" s="12"/>
      <c r="GX2498" s="12"/>
      <c r="GY2498" s="12"/>
      <c r="GZ2498" s="12"/>
      <c r="HA2498" s="12"/>
      <c r="HB2498" s="12"/>
      <c r="HC2498" s="12"/>
      <c r="HD2498" s="12"/>
      <c r="HE2498" s="12"/>
      <c r="HF2498" s="12"/>
      <c r="HG2498" s="12"/>
      <c r="HH2498" s="12"/>
      <c r="HI2498" s="12"/>
      <c r="HJ2498" s="12"/>
      <c r="HK2498" s="12"/>
      <c r="HL2498" s="12"/>
      <c r="HM2498" s="12"/>
      <c r="HN2498" s="12"/>
      <c r="HO2498" s="12"/>
      <c r="HP2498" s="12"/>
      <c r="HQ2498" s="12"/>
      <c r="HR2498" s="12"/>
      <c r="HS2498" s="12"/>
      <c r="HT2498" s="12"/>
      <c r="HU2498" s="12"/>
      <c r="HV2498" s="12"/>
      <c r="HW2498" s="12"/>
      <c r="HX2498" s="12"/>
      <c r="HY2498" s="12"/>
      <c r="HZ2498" s="12"/>
      <c r="IA2498" s="12"/>
      <c r="IB2498" s="12"/>
      <c r="IC2498" s="12"/>
      <c r="ID2498" s="12"/>
      <c r="IE2498" s="12"/>
      <c r="IF2498" s="12"/>
      <c r="IG2498" s="12"/>
      <c r="IH2498" s="12"/>
      <c r="II2498" s="12"/>
      <c r="IJ2498" s="12"/>
      <c r="IK2498" s="12"/>
      <c r="IL2498" s="12"/>
      <c r="IM2498" s="12"/>
      <c r="IN2498" s="12"/>
      <c r="IO2498" s="12"/>
      <c r="IP2498" s="12"/>
      <c r="IQ2498" s="12"/>
      <c r="IR2498" s="12"/>
      <c r="IS2498" s="12"/>
      <c r="IT2498" s="12"/>
      <c r="IU2498" s="12"/>
      <c r="IV2498" s="12"/>
      <c r="IW2498" s="12"/>
      <c r="IX2498" s="12"/>
      <c r="IY2498" s="12"/>
      <c r="IZ2498" s="12"/>
      <c r="JA2498" s="12"/>
      <c r="JB2498" s="12"/>
      <c r="JC2498" s="12"/>
      <c r="JD2498" s="12"/>
      <c r="JE2498" s="12"/>
      <c r="JF2498" s="12"/>
      <c r="JG2498" s="12"/>
      <c r="JH2498" s="12"/>
      <c r="JI2498" s="12"/>
      <c r="JJ2498" s="12"/>
      <c r="JK2498" s="12"/>
      <c r="JL2498" s="12"/>
      <c r="JM2498" s="12"/>
      <c r="JN2498" s="12"/>
      <c r="JO2498" s="12"/>
      <c r="JP2498" s="12"/>
      <c r="JQ2498" s="12"/>
      <c r="JR2498" s="12"/>
      <c r="JS2498" s="12"/>
      <c r="JT2498" s="12"/>
      <c r="JU2498" s="12"/>
      <c r="JV2498" s="12"/>
      <c r="JW2498" s="12"/>
      <c r="JX2498" s="12"/>
      <c r="JY2498" s="12"/>
      <c r="JZ2498" s="12"/>
      <c r="KA2498" s="12"/>
      <c r="KB2498" s="12"/>
      <c r="KC2498" s="12"/>
      <c r="KD2498" s="12"/>
      <c r="KE2498" s="12"/>
      <c r="KF2498" s="12"/>
      <c r="KG2498" s="12"/>
      <c r="KH2498" s="12"/>
      <c r="KI2498" s="12"/>
      <c r="KJ2498" s="12"/>
      <c r="KK2498" s="12"/>
      <c r="KL2498" s="12"/>
      <c r="KM2498" s="12"/>
      <c r="KN2498" s="12"/>
      <c r="KO2498" s="12"/>
      <c r="KP2498" s="12"/>
      <c r="KQ2498" s="12"/>
      <c r="KR2498" s="12"/>
      <c r="KS2498" s="12"/>
      <c r="KT2498" s="12"/>
      <c r="KU2498" s="12"/>
      <c r="KV2498" s="12"/>
      <c r="KW2498" s="12"/>
      <c r="KX2498" s="12"/>
      <c r="KY2498" s="12"/>
      <c r="KZ2498" s="12"/>
      <c r="LA2498" s="12"/>
      <c r="LB2498" s="12"/>
      <c r="LC2498" s="12"/>
      <c r="LD2498" s="12"/>
      <c r="LE2498" s="12"/>
      <c r="LF2498" s="12"/>
      <c r="LG2498" s="12"/>
      <c r="LH2498" s="12"/>
      <c r="LI2498" s="12"/>
      <c r="LJ2498" s="12"/>
      <c r="LK2498" s="12"/>
      <c r="LL2498" s="12"/>
      <c r="LM2498" s="12"/>
      <c r="LN2498" s="12"/>
      <c r="LO2498" s="12"/>
      <c r="LP2498" s="12"/>
      <c r="LQ2498" s="12"/>
      <c r="LR2498" s="12"/>
      <c r="LS2498" s="12"/>
      <c r="LT2498" s="12"/>
      <c r="LU2498" s="12"/>
      <c r="LV2498" s="12"/>
      <c r="LW2498" s="12"/>
      <c r="LX2498" s="12"/>
      <c r="LY2498" s="12"/>
      <c r="LZ2498" s="12"/>
      <c r="MA2498" s="12"/>
      <c r="MB2498" s="12"/>
      <c r="MC2498" s="12"/>
      <c r="MD2498" s="12"/>
      <c r="ME2498" s="12"/>
      <c r="MF2498" s="12"/>
      <c r="MG2498" s="12"/>
      <c r="MH2498" s="12"/>
      <c r="MI2498" s="12"/>
      <c r="MJ2498" s="12"/>
      <c r="MK2498" s="12"/>
      <c r="ML2498" s="12"/>
      <c r="MM2498" s="12"/>
      <c r="MN2498" s="12"/>
      <c r="MO2498" s="12"/>
      <c r="MP2498" s="12"/>
      <c r="MQ2498" s="12"/>
      <c r="MR2498" s="12"/>
      <c r="MS2498" s="12"/>
      <c r="MT2498" s="12"/>
      <c r="MU2498" s="12"/>
      <c r="MV2498" s="12"/>
      <c r="MW2498" s="12"/>
      <c r="MX2498" s="12"/>
      <c r="MY2498" s="12"/>
      <c r="MZ2498" s="12"/>
      <c r="NA2498" s="12"/>
      <c r="NB2498" s="12"/>
      <c r="NC2498" s="12"/>
      <c r="ND2498" s="12"/>
      <c r="NE2498" s="12"/>
      <c r="NF2498" s="12"/>
      <c r="NG2498" s="12"/>
      <c r="NH2498" s="12"/>
      <c r="NI2498" s="12"/>
      <c r="NJ2498" s="12"/>
      <c r="NK2498" s="12"/>
      <c r="NL2498" s="12"/>
      <c r="NM2498" s="12"/>
      <c r="NN2498" s="12"/>
      <c r="NO2498" s="12"/>
      <c r="NP2498" s="12"/>
      <c r="NQ2498" s="12"/>
      <c r="NR2498" s="12"/>
      <c r="NS2498" s="12"/>
      <c r="NT2498" s="12"/>
      <c r="NU2498" s="12"/>
      <c r="NV2498" s="12"/>
      <c r="NW2498" s="12"/>
      <c r="NX2498" s="12"/>
      <c r="NY2498" s="12"/>
      <c r="NZ2498" s="12"/>
      <c r="OA2498" s="12"/>
      <c r="OB2498" s="12"/>
      <c r="OC2498" s="12"/>
      <c r="OD2498" s="12"/>
      <c r="OE2498" s="12"/>
      <c r="OF2498" s="12"/>
      <c r="OG2498" s="12"/>
      <c r="OH2498" s="12"/>
      <c r="OI2498" s="12"/>
      <c r="OJ2498" s="12"/>
      <c r="OK2498" s="12"/>
      <c r="OL2498" s="12"/>
      <c r="OM2498" s="12"/>
      <c r="ON2498" s="12"/>
      <c r="OO2498" s="12"/>
      <c r="OP2498" s="12"/>
      <c r="OQ2498" s="12"/>
      <c r="OR2498" s="12"/>
      <c r="OS2498" s="12"/>
      <c r="OT2498" s="12"/>
      <c r="OU2498" s="12"/>
      <c r="OV2498" s="12"/>
      <c r="OW2498" s="12"/>
      <c r="OX2498" s="12"/>
      <c r="OY2498" s="12"/>
      <c r="OZ2498" s="12"/>
      <c r="PA2498" s="12"/>
      <c r="PB2498" s="12"/>
      <c r="PC2498" s="12"/>
      <c r="PD2498" s="12"/>
      <c r="PE2498" s="12"/>
      <c r="PF2498" s="12"/>
      <c r="PG2498" s="12"/>
      <c r="PH2498" s="12"/>
      <c r="PI2498" s="12"/>
      <c r="PJ2498" s="12"/>
      <c r="PK2498" s="12"/>
      <c r="PL2498" s="12"/>
      <c r="PM2498" s="12"/>
      <c r="PN2498" s="12"/>
      <c r="PO2498" s="12"/>
      <c r="PP2498" s="12"/>
      <c r="PQ2498" s="12"/>
      <c r="PR2498" s="12"/>
      <c r="PS2498" s="12"/>
      <c r="PT2498" s="12"/>
      <c r="PU2498" s="12"/>
      <c r="PV2498" s="12"/>
      <c r="PW2498" s="12"/>
      <c r="PX2498" s="12"/>
      <c r="PY2498" s="12"/>
      <c r="PZ2498" s="12"/>
      <c r="QA2498" s="12"/>
      <c r="QB2498" s="12"/>
      <c r="QC2498" s="12"/>
      <c r="QD2498" s="12"/>
      <c r="QE2498" s="12"/>
      <c r="QF2498" s="12"/>
      <c r="QG2498" s="12"/>
      <c r="QH2498" s="12"/>
      <c r="QI2498" s="12"/>
      <c r="QJ2498" s="12"/>
      <c r="QK2498" s="12"/>
      <c r="QL2498" s="12"/>
      <c r="QM2498" s="12"/>
      <c r="QN2498" s="12"/>
      <c r="QO2498" s="12"/>
      <c r="QP2498" s="12"/>
      <c r="QQ2498" s="12"/>
      <c r="QR2498" s="12"/>
      <c r="QS2498" s="12"/>
      <c r="QT2498" s="12"/>
      <c r="QU2498" s="12"/>
      <c r="QV2498" s="12"/>
      <c r="QW2498" s="12"/>
      <c r="QX2498" s="12"/>
      <c r="QY2498" s="12"/>
      <c r="QZ2498" s="12"/>
      <c r="RA2498" s="12"/>
      <c r="RB2498" s="12"/>
      <c r="RC2498" s="12"/>
      <c r="RD2498" s="12"/>
      <c r="RE2498" s="12"/>
      <c r="RF2498" s="12"/>
      <c r="RG2498" s="12"/>
      <c r="RH2498" s="12"/>
      <c r="RI2498" s="12"/>
      <c r="RJ2498" s="12"/>
      <c r="RK2498" s="12"/>
      <c r="RL2498" s="12"/>
      <c r="RM2498" s="12"/>
      <c r="RN2498" s="12"/>
      <c r="RO2498" s="12"/>
      <c r="RP2498" s="12"/>
      <c r="RQ2498" s="12"/>
      <c r="RR2498" s="12"/>
      <c r="RS2498" s="12"/>
      <c r="RT2498" s="12"/>
      <c r="RU2498" s="12"/>
      <c r="RV2498" s="12"/>
      <c r="RW2498" s="12"/>
      <c r="RX2498" s="12"/>
      <c r="RY2498" s="12"/>
      <c r="RZ2498" s="12"/>
      <c r="SA2498" s="12"/>
      <c r="SB2498" s="12"/>
      <c r="SC2498" s="12"/>
      <c r="SD2498" s="12"/>
      <c r="SE2498" s="12"/>
      <c r="SF2498" s="12"/>
      <c r="SG2498" s="12"/>
      <c r="SH2498" s="12"/>
      <c r="SI2498" s="12"/>
      <c r="SJ2498" s="12"/>
      <c r="SK2498" s="12"/>
      <c r="SL2498" s="12"/>
      <c r="SM2498" s="12"/>
      <c r="SN2498" s="12"/>
      <c r="SO2498" s="12"/>
      <c r="SP2498" s="12"/>
      <c r="SQ2498" s="12"/>
      <c r="SR2498" s="12"/>
      <c r="SS2498" s="12"/>
      <c r="ST2498" s="12"/>
      <c r="SU2498" s="12"/>
      <c r="SV2498" s="12"/>
      <c r="SW2498" s="12"/>
      <c r="SX2498" s="12"/>
      <c r="SY2498" s="12"/>
      <c r="SZ2498" s="12"/>
      <c r="TA2498" s="12"/>
      <c r="TB2498" s="12"/>
      <c r="TC2498" s="12"/>
      <c r="TD2498" s="12"/>
      <c r="TE2498" s="12"/>
      <c r="TF2498" s="12"/>
      <c r="TG2498" s="12"/>
      <c r="TH2498" s="12"/>
      <c r="TI2498" s="12"/>
      <c r="TJ2498" s="12"/>
      <c r="TK2498" s="12"/>
      <c r="TL2498" s="12"/>
      <c r="TM2498" s="12"/>
      <c r="TN2498" s="12"/>
      <c r="TO2498" s="12"/>
      <c r="TP2498" s="12"/>
      <c r="TQ2498" s="12"/>
      <c r="TR2498" s="12"/>
      <c r="TS2498" s="12"/>
      <c r="TT2498" s="12"/>
      <c r="TU2498" s="12"/>
      <c r="TV2498" s="12"/>
      <c r="TW2498" s="12"/>
      <c r="TX2498" s="12"/>
      <c r="TY2498" s="12"/>
      <c r="TZ2498" s="12"/>
      <c r="UA2498" s="12"/>
      <c r="UB2498" s="12"/>
      <c r="UC2498" s="12"/>
      <c r="UD2498" s="12"/>
      <c r="UE2498" s="12"/>
      <c r="UF2498" s="12"/>
      <c r="UG2498" s="12"/>
      <c r="UH2498" s="12"/>
      <c r="UI2498" s="12"/>
      <c r="UJ2498" s="12"/>
      <c r="UK2498" s="12"/>
      <c r="UL2498" s="12"/>
      <c r="UM2498" s="12"/>
      <c r="UN2498" s="12"/>
      <c r="UO2498" s="12"/>
      <c r="UP2498" s="12"/>
      <c r="UQ2498" s="12"/>
      <c r="UR2498" s="12"/>
      <c r="US2498" s="12"/>
      <c r="UT2498" s="12"/>
      <c r="UU2498" s="12"/>
      <c r="UV2498" s="12"/>
      <c r="UW2498" s="12"/>
      <c r="UX2498" s="12"/>
      <c r="UY2498" s="12"/>
      <c r="UZ2498" s="12"/>
      <c r="VA2498" s="12"/>
      <c r="VB2498" s="12"/>
      <c r="VC2498" s="12"/>
      <c r="VD2498" s="12"/>
      <c r="VE2498" s="12"/>
      <c r="VF2498" s="12"/>
      <c r="VG2498" s="12"/>
      <c r="VH2498" s="12"/>
      <c r="VI2498" s="12"/>
      <c r="VJ2498" s="12"/>
      <c r="VK2498" s="12"/>
      <c r="VL2498" s="12"/>
      <c r="VM2498" s="12"/>
      <c r="VN2498" s="12"/>
      <c r="VO2498" s="12"/>
      <c r="VP2498" s="12"/>
      <c r="VQ2498" s="12"/>
      <c r="VR2498" s="12"/>
      <c r="VS2498" s="12"/>
      <c r="VT2498" s="12"/>
      <c r="VU2498" s="12"/>
      <c r="VV2498" s="12"/>
      <c r="VW2498" s="12"/>
      <c r="VX2498" s="12"/>
      <c r="VY2498" s="12"/>
      <c r="VZ2498" s="12"/>
      <c r="WA2498" s="12"/>
      <c r="WB2498" s="12"/>
      <c r="WC2498" s="12"/>
      <c r="WD2498" s="12"/>
      <c r="WE2498" s="12"/>
      <c r="WF2498" s="12"/>
      <c r="WG2498" s="12"/>
      <c r="WH2498" s="12"/>
      <c r="WI2498" s="12"/>
      <c r="WJ2498" s="12"/>
      <c r="WK2498" s="12"/>
      <c r="WL2498" s="12"/>
      <c r="WM2498" s="12"/>
      <c r="WN2498" s="12"/>
      <c r="WO2498" s="12"/>
      <c r="WP2498" s="12"/>
      <c r="WQ2498" s="12"/>
      <c r="WR2498" s="12"/>
      <c r="WS2498" s="12"/>
      <c r="WT2498" s="12"/>
      <c r="WU2498" s="12"/>
      <c r="WV2498" s="12"/>
      <c r="WW2498" s="12"/>
      <c r="WX2498" s="12"/>
      <c r="WY2498" s="12"/>
      <c r="WZ2498" s="12"/>
      <c r="XA2498" s="12"/>
      <c r="XB2498" s="12"/>
      <c r="XC2498" s="12"/>
      <c r="XD2498" s="12"/>
      <c r="XE2498" s="12"/>
      <c r="XF2498" s="12"/>
      <c r="XG2498" s="12"/>
      <c r="XH2498" s="12"/>
      <c r="XI2498" s="12"/>
      <c r="XJ2498" s="12"/>
      <c r="XK2498" s="12"/>
      <c r="XL2498" s="12"/>
      <c r="XM2498" s="12"/>
      <c r="XN2498" s="12"/>
      <c r="XO2498" s="12"/>
      <c r="XP2498" s="12"/>
      <c r="XQ2498" s="12"/>
      <c r="XR2498" s="12"/>
      <c r="XS2498" s="12"/>
      <c r="XT2498" s="12"/>
      <c r="XU2498" s="12"/>
      <c r="XV2498" s="12"/>
      <c r="XW2498" s="12"/>
      <c r="XX2498" s="12"/>
      <c r="XY2498" s="12"/>
      <c r="XZ2498" s="12"/>
      <c r="YA2498" s="12"/>
      <c r="YB2498" s="12"/>
      <c r="YC2498" s="12"/>
      <c r="YD2498" s="12"/>
      <c r="YE2498" s="12"/>
      <c r="YF2498" s="12"/>
      <c r="YG2498" s="12"/>
      <c r="YH2498" s="12"/>
      <c r="YI2498" s="12"/>
      <c r="YJ2498" s="12"/>
      <c r="YK2498" s="12"/>
      <c r="YL2498" s="12"/>
      <c r="YM2498" s="12"/>
      <c r="YN2498" s="12"/>
      <c r="YO2498" s="12"/>
      <c r="YP2498" s="12"/>
      <c r="YQ2498" s="12"/>
      <c r="YR2498" s="12"/>
      <c r="YS2498" s="12"/>
      <c r="YT2498" s="12"/>
      <c r="YU2498" s="12"/>
      <c r="YV2498" s="12"/>
      <c r="YW2498" s="12"/>
      <c r="YX2498" s="12"/>
      <c r="YY2498" s="12"/>
      <c r="YZ2498" s="12"/>
      <c r="ZA2498" s="12"/>
      <c r="ZB2498" s="12"/>
      <c r="ZC2498" s="12"/>
      <c r="ZD2498" s="12"/>
      <c r="ZE2498" s="12"/>
      <c r="ZF2498" s="12"/>
      <c r="ZG2498" s="12"/>
      <c r="ZH2498" s="12"/>
      <c r="ZI2498" s="12"/>
      <c r="ZJ2498" s="12"/>
      <c r="ZK2498" s="12"/>
      <c r="ZL2498" s="12"/>
      <c r="ZM2498" s="12"/>
      <c r="ZN2498" s="12"/>
      <c r="ZO2498" s="12"/>
      <c r="ZP2498" s="12"/>
      <c r="ZQ2498" s="12"/>
      <c r="ZR2498" s="12"/>
      <c r="ZS2498" s="12"/>
      <c r="ZT2498" s="12"/>
      <c r="ZU2498" s="12"/>
      <c r="ZV2498" s="12"/>
      <c r="ZW2498" s="12"/>
      <c r="ZX2498" s="12"/>
      <c r="ZY2498" s="12"/>
      <c r="ZZ2498" s="12"/>
      <c r="AAA2498" s="12"/>
      <c r="AAB2498" s="12"/>
      <c r="AAC2498" s="12"/>
      <c r="AAD2498" s="12"/>
      <c r="AAE2498" s="12"/>
      <c r="AAF2498" s="12"/>
      <c r="AAG2498" s="12"/>
      <c r="AAH2498" s="12"/>
      <c r="AAI2498" s="12"/>
      <c r="AAJ2498" s="12"/>
      <c r="AAK2498" s="12"/>
      <c r="AAL2498" s="12"/>
      <c r="AAM2498" s="12"/>
      <c r="AAN2498" s="12"/>
      <c r="AAO2498" s="12"/>
      <c r="AAP2498" s="12"/>
      <c r="AAQ2498" s="12"/>
      <c r="AAR2498" s="12"/>
      <c r="AAS2498" s="12"/>
      <c r="AAT2498" s="12"/>
      <c r="AAU2498" s="12"/>
      <c r="AAV2498" s="12"/>
      <c r="AAW2498" s="12"/>
      <c r="AAX2498" s="12"/>
      <c r="AAY2498" s="12"/>
      <c r="AAZ2498" s="12"/>
      <c r="ABA2498" s="12"/>
      <c r="ABB2498" s="12"/>
      <c r="ABC2498" s="12"/>
      <c r="ABD2498" s="12"/>
      <c r="ABE2498" s="12"/>
      <c r="ABF2498" s="12"/>
      <c r="ABG2498" s="12"/>
      <c r="ABH2498" s="12"/>
      <c r="ABI2498" s="12"/>
      <c r="ABJ2498" s="12"/>
      <c r="ABK2498" s="12"/>
      <c r="ABL2498" s="12"/>
      <c r="ABM2498" s="12"/>
      <c r="ABN2498" s="12"/>
      <c r="ABO2498" s="12"/>
      <c r="ABP2498" s="12"/>
      <c r="ABQ2498" s="12"/>
      <c r="ABR2498" s="12"/>
      <c r="ABS2498" s="12"/>
      <c r="ABT2498" s="12"/>
      <c r="ABU2498" s="12"/>
      <c r="ABV2498" s="12"/>
      <c r="ABW2498" s="12"/>
      <c r="ABX2498" s="12"/>
      <c r="ABY2498" s="12"/>
      <c r="ABZ2498" s="12"/>
      <c r="ACA2498" s="12"/>
      <c r="ACB2498" s="12"/>
      <c r="ACC2498" s="12"/>
      <c r="ACD2498" s="12"/>
      <c r="ACE2498" s="12"/>
      <c r="ACF2498" s="12"/>
      <c r="ACG2498" s="12"/>
      <c r="ACH2498" s="12"/>
      <c r="ACI2498" s="12"/>
      <c r="ACJ2498" s="12"/>
      <c r="ACK2498" s="12"/>
      <c r="ACL2498" s="12"/>
      <c r="ACM2498" s="12"/>
      <c r="ACN2498" s="12"/>
      <c r="ACO2498" s="12"/>
      <c r="ACP2498" s="12"/>
      <c r="ACQ2498" s="12"/>
      <c r="ACR2498" s="12"/>
      <c r="ACS2498" s="12"/>
      <c r="ACT2498" s="12"/>
      <c r="ACU2498" s="12"/>
      <c r="ACV2498" s="12"/>
      <c r="ACW2498" s="12"/>
      <c r="ACX2498" s="12"/>
      <c r="ACY2498" s="12"/>
      <c r="ACZ2498" s="12"/>
      <c r="ADA2498" s="12"/>
      <c r="ADB2498" s="12"/>
      <c r="ADC2498" s="12"/>
      <c r="ADD2498" s="12"/>
      <c r="ADE2498" s="12"/>
      <c r="ADF2498" s="12"/>
      <c r="ADG2498" s="12"/>
      <c r="ADH2498" s="12"/>
      <c r="ADI2498" s="12"/>
      <c r="ADJ2498" s="12"/>
      <c r="ADK2498" s="12"/>
      <c r="ADL2498" s="12"/>
      <c r="ADM2498" s="12"/>
      <c r="ADN2498" s="12"/>
      <c r="ADO2498" s="12"/>
      <c r="ADP2498" s="12"/>
      <c r="ADQ2498" s="12"/>
      <c r="ADR2498" s="12"/>
      <c r="ADS2498" s="12"/>
      <c r="ADT2498" s="12"/>
      <c r="ADU2498" s="12"/>
      <c r="ADV2498" s="12"/>
      <c r="ADW2498" s="12"/>
      <c r="ADX2498" s="12"/>
      <c r="ADY2498" s="12"/>
      <c r="ADZ2498" s="12"/>
      <c r="AEA2498" s="12"/>
      <c r="AEB2498" s="12"/>
      <c r="AEC2498" s="12"/>
      <c r="AED2498" s="12"/>
      <c r="AEE2498" s="12"/>
      <c r="AEF2498" s="12"/>
      <c r="AEG2498" s="12"/>
      <c r="AEH2498" s="12"/>
      <c r="AEI2498" s="12"/>
      <c r="AEJ2498" s="12"/>
      <c r="AEK2498" s="12"/>
      <c r="AEL2498" s="12"/>
      <c r="AEM2498" s="12"/>
      <c r="AEN2498" s="12"/>
      <c r="AEO2498" s="12"/>
      <c r="AEP2498" s="12"/>
      <c r="AEQ2498" s="12"/>
      <c r="AER2498" s="12"/>
      <c r="AES2498" s="12"/>
      <c r="AET2498" s="12"/>
      <c r="AEU2498" s="12"/>
      <c r="AEV2498" s="12"/>
      <c r="AEW2498" s="12"/>
      <c r="AEX2498" s="12"/>
      <c r="AEY2498" s="12"/>
      <c r="AEZ2498" s="12"/>
      <c r="AFA2498" s="12"/>
      <c r="AFB2498" s="12"/>
      <c r="AFC2498" s="12"/>
      <c r="AFD2498" s="12"/>
      <c r="AFE2498" s="12"/>
      <c r="AFF2498" s="12"/>
      <c r="AFG2498" s="12"/>
      <c r="AFH2498" s="12"/>
      <c r="AFI2498" s="12"/>
      <c r="AFJ2498" s="12"/>
      <c r="AFK2498" s="12"/>
      <c r="AFL2498" s="12"/>
      <c r="AFM2498" s="12"/>
      <c r="AFN2498" s="12"/>
      <c r="AFO2498" s="12"/>
      <c r="AFP2498" s="12"/>
      <c r="AFQ2498" s="12"/>
      <c r="AFR2498" s="12"/>
      <c r="AFS2498" s="12"/>
      <c r="AFT2498" s="12"/>
      <c r="AFU2498" s="12"/>
      <c r="AFV2498" s="12"/>
      <c r="AFW2498" s="12"/>
      <c r="AFX2498" s="12"/>
      <c r="AFY2498" s="12"/>
      <c r="AFZ2498" s="12"/>
      <c r="AGA2498" s="12"/>
      <c r="AGB2498" s="12"/>
      <c r="AGC2498" s="12"/>
      <c r="AGD2498" s="12"/>
      <c r="AGE2498" s="12"/>
      <c r="AGF2498" s="12"/>
      <c r="AGG2498" s="12"/>
      <c r="AGH2498" s="12"/>
      <c r="AGI2498" s="12"/>
      <c r="AGJ2498" s="12"/>
      <c r="AGK2498" s="12"/>
      <c r="AGL2498" s="12"/>
      <c r="AGM2498" s="12"/>
      <c r="AGN2498" s="12"/>
      <c r="AGO2498" s="12"/>
      <c r="AGP2498" s="12"/>
      <c r="AGQ2498" s="12"/>
      <c r="AGR2498" s="12"/>
      <c r="AGS2498" s="12"/>
      <c r="AGT2498" s="12"/>
      <c r="AGU2498" s="12"/>
      <c r="AGV2498" s="12"/>
      <c r="AGW2498" s="12"/>
      <c r="AGX2498" s="12"/>
      <c r="AGY2498" s="12"/>
      <c r="AGZ2498" s="12"/>
      <c r="AHA2498" s="12"/>
      <c r="AHB2498" s="12"/>
      <c r="AHC2498" s="12"/>
      <c r="AHD2498" s="12"/>
      <c r="AHE2498" s="12"/>
      <c r="AHF2498" s="12"/>
      <c r="AHG2498" s="12"/>
      <c r="AHH2498" s="12"/>
      <c r="AHI2498" s="12"/>
      <c r="AHJ2498" s="12"/>
      <c r="AHK2498" s="12"/>
      <c r="AHL2498" s="12"/>
      <c r="AHM2498" s="12"/>
      <c r="AHN2498" s="12"/>
      <c r="AHO2498" s="12"/>
      <c r="AHP2498" s="12"/>
      <c r="AHQ2498" s="12"/>
      <c r="AHR2498" s="12"/>
      <c r="AHS2498" s="12"/>
      <c r="AHT2498" s="12"/>
      <c r="AHU2498" s="12"/>
      <c r="AHV2498" s="12"/>
      <c r="AHW2498" s="12"/>
      <c r="AHX2498" s="12"/>
      <c r="AHY2498" s="12"/>
      <c r="AHZ2498" s="12"/>
      <c r="AIA2498" s="12"/>
      <c r="AIB2498" s="12"/>
      <c r="AIC2498" s="12"/>
      <c r="AID2498" s="12"/>
      <c r="AIE2498" s="12"/>
      <c r="AIF2498" s="12"/>
      <c r="AIG2498" s="12"/>
      <c r="AIH2498" s="12"/>
      <c r="AII2498" s="12"/>
      <c r="AIJ2498" s="12"/>
      <c r="AIK2498" s="12"/>
      <c r="AIL2498" s="12"/>
      <c r="AIM2498" s="12"/>
      <c r="AIN2498" s="12"/>
      <c r="AIO2498" s="12"/>
      <c r="AIP2498" s="12"/>
      <c r="AIQ2498" s="12"/>
      <c r="AIR2498" s="12"/>
      <c r="AIS2498" s="12"/>
      <c r="AIT2498" s="12"/>
      <c r="AIU2498" s="12"/>
      <c r="AIV2498" s="12"/>
      <c r="AIW2498" s="12"/>
      <c r="AIX2498" s="12"/>
      <c r="AIY2498" s="12"/>
      <c r="AIZ2498" s="12"/>
      <c r="AJA2498" s="12"/>
      <c r="AJB2498" s="12"/>
      <c r="AJC2498" s="12"/>
      <c r="AJD2498" s="12"/>
      <c r="AJE2498" s="12"/>
      <c r="AJF2498" s="12"/>
      <c r="AJG2498" s="12"/>
      <c r="AJH2498" s="12"/>
      <c r="AJI2498" s="12"/>
      <c r="AJJ2498" s="12"/>
      <c r="AJK2498" s="12"/>
      <c r="AJL2498" s="12"/>
      <c r="AJM2498" s="12"/>
      <c r="AJN2498" s="12"/>
      <c r="AJO2498" s="12"/>
      <c r="AJP2498" s="12"/>
      <c r="AJQ2498" s="12"/>
      <c r="AJR2498" s="12"/>
      <c r="AJS2498" s="12"/>
      <c r="AJT2498" s="12"/>
      <c r="AJU2498" s="12"/>
      <c r="AJV2498" s="12"/>
      <c r="AJW2498" s="12"/>
      <c r="AJX2498" s="12"/>
      <c r="AJY2498" s="12"/>
      <c r="AJZ2498" s="12"/>
      <c r="AKA2498" s="12"/>
      <c r="AKB2498" s="12"/>
      <c r="AKC2498" s="12"/>
      <c r="AKD2498" s="12"/>
      <c r="AKE2498" s="12"/>
      <c r="AKF2498" s="12"/>
      <c r="AKG2498" s="12"/>
      <c r="AKH2498" s="12"/>
      <c r="AKI2498" s="12"/>
      <c r="AKJ2498" s="12"/>
      <c r="AKK2498" s="12"/>
      <c r="AKL2498" s="12"/>
      <c r="AKM2498" s="12"/>
      <c r="AKN2498" s="12"/>
      <c r="AKO2498" s="12"/>
      <c r="AKP2498" s="12"/>
      <c r="AKQ2498" s="12"/>
      <c r="AKR2498" s="12"/>
      <c r="AKS2498" s="12"/>
      <c r="AKT2498" s="12"/>
      <c r="AKU2498" s="12"/>
      <c r="AKV2498" s="12"/>
      <c r="AKW2498" s="12"/>
      <c r="AKX2498" s="12"/>
      <c r="AKY2498" s="12"/>
      <c r="AKZ2498" s="12"/>
      <c r="ALA2498" s="12"/>
      <c r="ALB2498" s="12"/>
      <c r="ALC2498" s="12"/>
      <c r="ALD2498" s="12"/>
      <c r="ALE2498" s="12"/>
      <c r="ALF2498" s="12"/>
      <c r="ALG2498" s="12"/>
      <c r="ALH2498" s="12"/>
      <c r="ALI2498" s="12"/>
      <c r="ALJ2498" s="12"/>
      <c r="ALK2498" s="12"/>
      <c r="ALL2498" s="12"/>
      <c r="ALM2498" s="12"/>
      <c r="ALN2498" s="12"/>
      <c r="ALO2498" s="12"/>
      <c r="ALP2498" s="12"/>
      <c r="ALQ2498" s="12"/>
      <c r="ALR2498" s="12"/>
      <c r="ALS2498" s="12"/>
      <c r="ALT2498" s="12"/>
      <c r="ALU2498" s="12"/>
      <c r="ALV2498" s="12"/>
      <c r="ALW2498" s="12"/>
      <c r="ALX2498" s="12"/>
      <c r="ALY2498" s="12"/>
      <c r="ALZ2498" s="12"/>
      <c r="AMA2498" s="12"/>
      <c r="AMB2498" s="12"/>
      <c r="AMC2498" s="12"/>
      <c r="AMD2498" s="12"/>
      <c r="AME2498" s="12"/>
      <c r="AMF2498" s="12"/>
      <c r="AMG2498" s="12"/>
      <c r="AMH2498" s="12"/>
      <c r="AMI2498" s="12"/>
      <c r="AMJ2498" s="12"/>
    </row>
    <row r="2499" spans="1:1024" s="38" customFormat="1" ht="15.75" x14ac:dyDescent="0.25">
      <c r="A2499" s="1"/>
      <c r="B2499" s="2"/>
      <c r="C2499" s="2"/>
      <c r="D2499" s="6"/>
      <c r="E2499" s="6"/>
      <c r="F2499" s="1"/>
      <c r="G2499" s="2"/>
      <c r="H2499"/>
      <c r="I2499"/>
      <c r="J2499"/>
      <c r="K2499"/>
      <c r="L2499"/>
      <c r="M2499"/>
      <c r="N2499"/>
      <c r="O2499"/>
      <c r="P2499"/>
      <c r="Q2499"/>
      <c r="R2499"/>
      <c r="S2499"/>
      <c r="T2499"/>
      <c r="U2499"/>
      <c r="V2499"/>
      <c r="W2499"/>
      <c r="X2499"/>
      <c r="Y2499"/>
      <c r="Z2499"/>
      <c r="AA2499"/>
      <c r="AB2499"/>
      <c r="AC2499"/>
      <c r="AD2499"/>
      <c r="AE2499"/>
      <c r="AF2499"/>
      <c r="AG2499"/>
      <c r="AH2499"/>
      <c r="AI2499"/>
      <c r="AJ2499"/>
      <c r="AK2499"/>
      <c r="AL2499"/>
      <c r="AM2499"/>
      <c r="AN2499"/>
      <c r="AO2499"/>
      <c r="AP2499"/>
      <c r="AQ2499"/>
      <c r="AR2499"/>
      <c r="AS2499"/>
      <c r="AT2499"/>
      <c r="AU2499"/>
      <c r="AV2499"/>
      <c r="AW2499"/>
      <c r="AX2499"/>
      <c r="AY2499"/>
      <c r="AZ2499"/>
      <c r="BA2499"/>
      <c r="BB2499"/>
      <c r="BC2499"/>
      <c r="BD2499"/>
      <c r="BE2499"/>
      <c r="BF2499"/>
      <c r="BG2499"/>
      <c r="BH2499"/>
      <c r="BI2499"/>
      <c r="BJ2499"/>
      <c r="BK2499"/>
      <c r="BL2499"/>
      <c r="BM2499"/>
      <c r="BN2499"/>
      <c r="BO2499"/>
      <c r="BP2499"/>
      <c r="BQ2499"/>
      <c r="BR2499"/>
      <c r="BS2499"/>
      <c r="BT2499"/>
      <c r="BU2499"/>
      <c r="BV2499"/>
      <c r="BW2499"/>
      <c r="BX2499"/>
      <c r="BY2499"/>
      <c r="BZ2499"/>
      <c r="CA2499"/>
      <c r="CB2499"/>
      <c r="CC2499"/>
      <c r="CD2499"/>
      <c r="CE2499"/>
      <c r="CF2499"/>
      <c r="CG2499"/>
      <c r="CH2499"/>
      <c r="CI2499"/>
      <c r="CJ2499"/>
      <c r="CK2499"/>
      <c r="CL2499"/>
      <c r="CM2499"/>
      <c r="CN2499"/>
      <c r="CO2499"/>
      <c r="CP2499"/>
      <c r="CQ2499"/>
      <c r="CR2499"/>
      <c r="CS2499"/>
      <c r="CT2499"/>
      <c r="CU2499"/>
      <c r="CV2499"/>
      <c r="CW2499"/>
      <c r="CX2499"/>
      <c r="CY2499"/>
      <c r="CZ2499"/>
      <c r="DA2499"/>
      <c r="DB2499"/>
      <c r="DC2499"/>
      <c r="DD2499"/>
      <c r="DE2499"/>
      <c r="DF2499"/>
      <c r="DG2499"/>
      <c r="DH2499"/>
      <c r="DI2499"/>
      <c r="DJ2499"/>
      <c r="DK2499"/>
      <c r="DL2499"/>
      <c r="DM2499"/>
      <c r="DN2499"/>
      <c r="DO2499"/>
      <c r="DP2499"/>
      <c r="DQ2499"/>
      <c r="DR2499"/>
      <c r="DS2499"/>
      <c r="DT2499"/>
      <c r="DU2499"/>
      <c r="DV2499"/>
      <c r="DW2499"/>
      <c r="DX2499"/>
      <c r="DY2499"/>
      <c r="DZ2499"/>
      <c r="EA2499"/>
      <c r="EB2499"/>
      <c r="EC2499"/>
      <c r="ED2499"/>
      <c r="EE2499"/>
      <c r="EF2499"/>
      <c r="EG2499"/>
      <c r="EH2499"/>
      <c r="EI2499"/>
      <c r="EJ2499"/>
      <c r="EK2499"/>
      <c r="EL2499"/>
      <c r="EM2499"/>
      <c r="EN2499"/>
      <c r="EO2499"/>
      <c r="EP2499"/>
      <c r="EQ2499"/>
      <c r="ER2499"/>
      <c r="ES2499"/>
      <c r="ET2499"/>
      <c r="EU2499"/>
      <c r="EV2499"/>
      <c r="EW2499"/>
      <c r="EX2499"/>
      <c r="EY2499"/>
      <c r="EZ2499"/>
      <c r="FA2499"/>
      <c r="FB2499"/>
      <c r="FC2499"/>
      <c r="FD2499"/>
      <c r="FE2499"/>
      <c r="FF2499"/>
      <c r="FG2499"/>
      <c r="FH2499"/>
      <c r="FI2499"/>
      <c r="FJ2499"/>
      <c r="FK2499"/>
      <c r="FL2499"/>
      <c r="FM2499"/>
      <c r="FN2499"/>
      <c r="FO2499"/>
      <c r="FP2499"/>
      <c r="FQ2499"/>
      <c r="FR2499"/>
      <c r="FS2499"/>
      <c r="FT2499"/>
      <c r="FU2499"/>
      <c r="FV2499"/>
      <c r="FW2499"/>
      <c r="FX2499"/>
      <c r="FY2499"/>
      <c r="FZ2499"/>
      <c r="GA2499"/>
      <c r="GB2499"/>
      <c r="GC2499"/>
      <c r="GD2499"/>
      <c r="GE2499"/>
      <c r="GF2499"/>
      <c r="GG2499"/>
      <c r="GH2499"/>
      <c r="GI2499"/>
      <c r="GJ2499"/>
      <c r="GK2499"/>
      <c r="GL2499"/>
      <c r="GM2499"/>
      <c r="GN2499"/>
      <c r="GO2499"/>
      <c r="GP2499"/>
      <c r="GQ2499"/>
      <c r="GR2499"/>
      <c r="GS2499"/>
      <c r="GT2499"/>
      <c r="GU2499"/>
      <c r="GV2499"/>
      <c r="GW2499"/>
      <c r="GX2499"/>
      <c r="GY2499"/>
      <c r="GZ2499"/>
      <c r="HA2499"/>
      <c r="HB2499"/>
      <c r="HC2499"/>
      <c r="HD2499"/>
      <c r="HE2499"/>
      <c r="HF2499"/>
      <c r="HG2499"/>
      <c r="HH2499"/>
      <c r="HI2499"/>
      <c r="HJ2499"/>
      <c r="HK2499"/>
      <c r="HL2499"/>
      <c r="HM2499"/>
      <c r="HN2499"/>
      <c r="HO2499"/>
      <c r="HP2499"/>
      <c r="HQ2499"/>
      <c r="HR2499"/>
      <c r="HS2499"/>
      <c r="HT2499"/>
      <c r="HU2499"/>
      <c r="HV2499"/>
      <c r="HW2499"/>
      <c r="HX2499"/>
      <c r="HY2499"/>
      <c r="HZ2499"/>
      <c r="IA2499"/>
      <c r="IB2499"/>
      <c r="IC2499"/>
      <c r="ID2499"/>
      <c r="IE2499"/>
      <c r="IF2499"/>
      <c r="IG2499"/>
      <c r="IH2499"/>
      <c r="II2499"/>
      <c r="IJ2499"/>
      <c r="IK2499"/>
      <c r="IL2499"/>
      <c r="IM2499"/>
      <c r="IN2499"/>
      <c r="IO2499"/>
      <c r="IP2499"/>
      <c r="IQ2499"/>
      <c r="IR2499"/>
      <c r="IS2499"/>
      <c r="IT2499"/>
      <c r="IU2499"/>
      <c r="IV2499"/>
      <c r="IW2499"/>
      <c r="IX2499"/>
      <c r="IY2499"/>
      <c r="IZ2499"/>
      <c r="JA2499"/>
      <c r="JB2499"/>
      <c r="JC2499"/>
      <c r="JD2499"/>
      <c r="JE2499"/>
      <c r="JF2499"/>
      <c r="JG2499"/>
      <c r="JH2499"/>
      <c r="JI2499"/>
      <c r="JJ2499"/>
      <c r="JK2499"/>
      <c r="JL2499"/>
      <c r="JM2499"/>
      <c r="JN2499"/>
      <c r="JO2499"/>
      <c r="JP2499"/>
      <c r="JQ2499"/>
      <c r="JR2499"/>
      <c r="JS2499"/>
      <c r="JT2499"/>
      <c r="JU2499"/>
      <c r="JV2499"/>
      <c r="JW2499"/>
      <c r="JX2499"/>
      <c r="JY2499"/>
      <c r="JZ2499"/>
      <c r="KA2499"/>
      <c r="KB2499"/>
      <c r="KC2499"/>
      <c r="KD2499"/>
      <c r="KE2499"/>
      <c r="KF2499"/>
      <c r="KG2499"/>
      <c r="KH2499"/>
      <c r="KI2499"/>
      <c r="KJ2499"/>
      <c r="KK2499"/>
      <c r="KL2499"/>
      <c r="KM2499"/>
      <c r="KN2499"/>
      <c r="KO2499"/>
      <c r="KP2499"/>
      <c r="KQ2499"/>
      <c r="KR2499"/>
      <c r="KS2499"/>
      <c r="KT2499"/>
      <c r="KU2499"/>
      <c r="KV2499"/>
      <c r="KW2499"/>
      <c r="KX2499"/>
      <c r="KY2499"/>
      <c r="KZ2499"/>
      <c r="LA2499"/>
      <c r="LB2499"/>
      <c r="LC2499"/>
      <c r="LD2499"/>
      <c r="LE2499"/>
      <c r="LF2499"/>
      <c r="LG2499"/>
      <c r="LH2499"/>
      <c r="LI2499"/>
      <c r="LJ2499"/>
      <c r="LK2499"/>
      <c r="LL2499"/>
      <c r="LM2499"/>
      <c r="LN2499"/>
      <c r="LO2499"/>
      <c r="LP2499"/>
      <c r="LQ2499"/>
      <c r="LR2499"/>
      <c r="LS2499"/>
      <c r="LT2499"/>
      <c r="LU2499"/>
      <c r="LV2499"/>
      <c r="LW2499"/>
      <c r="LX2499"/>
      <c r="LY2499"/>
      <c r="LZ2499"/>
      <c r="MA2499"/>
      <c r="MB2499"/>
      <c r="MC2499"/>
      <c r="MD2499"/>
      <c r="ME2499"/>
      <c r="MF2499"/>
      <c r="MG2499"/>
      <c r="MH2499"/>
      <c r="MI2499"/>
      <c r="MJ2499"/>
      <c r="MK2499"/>
      <c r="ML2499"/>
      <c r="MM2499"/>
      <c r="MN2499"/>
      <c r="MO2499"/>
      <c r="MP2499"/>
      <c r="MQ2499"/>
      <c r="MR2499"/>
      <c r="MS2499"/>
      <c r="MT2499"/>
      <c r="MU2499"/>
      <c r="MV2499"/>
      <c r="MW2499"/>
      <c r="MX2499"/>
      <c r="MY2499"/>
      <c r="MZ2499"/>
      <c r="NA2499"/>
      <c r="NB2499"/>
      <c r="NC2499"/>
      <c r="ND2499"/>
      <c r="NE2499"/>
      <c r="NF2499"/>
      <c r="NG2499"/>
      <c r="NH2499"/>
      <c r="NI2499"/>
      <c r="NJ2499"/>
      <c r="NK2499"/>
      <c r="NL2499"/>
      <c r="NM2499"/>
      <c r="NN2499"/>
      <c r="NO2499"/>
      <c r="NP2499"/>
      <c r="NQ2499"/>
      <c r="NR2499"/>
      <c r="NS2499"/>
      <c r="NT2499"/>
      <c r="NU2499"/>
      <c r="NV2499"/>
      <c r="NW2499"/>
      <c r="NX2499"/>
      <c r="NY2499"/>
      <c r="NZ2499"/>
      <c r="OA2499"/>
      <c r="OB2499"/>
      <c r="OC2499"/>
      <c r="OD2499"/>
      <c r="OE2499"/>
      <c r="OF2499"/>
      <c r="OG2499"/>
      <c r="OH2499"/>
      <c r="OI2499"/>
      <c r="OJ2499"/>
      <c r="OK2499"/>
      <c r="OL2499"/>
      <c r="OM2499"/>
      <c r="ON2499"/>
      <c r="OO2499"/>
      <c r="OP2499"/>
      <c r="OQ2499"/>
      <c r="OR2499"/>
      <c r="OS2499"/>
      <c r="OT2499"/>
      <c r="OU2499"/>
      <c r="OV2499"/>
      <c r="OW2499"/>
      <c r="OX2499"/>
      <c r="OY2499"/>
      <c r="OZ2499"/>
      <c r="PA2499"/>
      <c r="PB2499"/>
      <c r="PC2499"/>
      <c r="PD2499"/>
      <c r="PE2499"/>
      <c r="PF2499"/>
      <c r="PG2499"/>
      <c r="PH2499"/>
      <c r="PI2499"/>
      <c r="PJ2499"/>
      <c r="PK2499"/>
      <c r="PL2499"/>
      <c r="PM2499"/>
      <c r="PN2499"/>
      <c r="PO2499"/>
      <c r="PP2499"/>
      <c r="PQ2499"/>
      <c r="PR2499"/>
      <c r="PS2499"/>
      <c r="PT2499"/>
      <c r="PU2499"/>
      <c r="PV2499"/>
      <c r="PW2499"/>
      <c r="PX2499"/>
      <c r="PY2499"/>
      <c r="PZ2499"/>
      <c r="QA2499"/>
      <c r="QB2499"/>
      <c r="QC2499"/>
      <c r="QD2499"/>
      <c r="QE2499"/>
      <c r="QF2499"/>
      <c r="QG2499"/>
      <c r="QH2499"/>
      <c r="QI2499"/>
      <c r="QJ2499"/>
      <c r="QK2499"/>
      <c r="QL2499"/>
      <c r="QM2499"/>
      <c r="QN2499"/>
      <c r="QO2499"/>
      <c r="QP2499"/>
      <c r="QQ2499"/>
      <c r="QR2499"/>
      <c r="QS2499"/>
      <c r="QT2499"/>
      <c r="QU2499"/>
      <c r="QV2499"/>
      <c r="QW2499"/>
      <c r="QX2499"/>
      <c r="QY2499"/>
      <c r="QZ2499"/>
      <c r="RA2499"/>
      <c r="RB2499"/>
      <c r="RC2499"/>
      <c r="RD2499"/>
      <c r="RE2499"/>
      <c r="RF2499"/>
      <c r="RG2499"/>
      <c r="RH2499"/>
      <c r="RI2499"/>
      <c r="RJ2499"/>
      <c r="RK2499"/>
      <c r="RL2499"/>
      <c r="RM2499"/>
      <c r="RN2499"/>
      <c r="RO2499"/>
      <c r="RP2499"/>
      <c r="RQ2499"/>
      <c r="RR2499"/>
      <c r="RS2499"/>
      <c r="RT2499"/>
      <c r="RU2499"/>
      <c r="RV2499"/>
      <c r="RW2499"/>
      <c r="RX2499"/>
      <c r="RY2499"/>
      <c r="RZ2499"/>
      <c r="SA2499"/>
      <c r="SB2499"/>
      <c r="SC2499"/>
      <c r="SD2499"/>
      <c r="SE2499"/>
      <c r="SF2499"/>
      <c r="SG2499"/>
      <c r="SH2499"/>
      <c r="SI2499"/>
      <c r="SJ2499"/>
      <c r="SK2499"/>
      <c r="SL2499"/>
      <c r="SM2499"/>
      <c r="SN2499"/>
      <c r="SO2499"/>
      <c r="SP2499"/>
      <c r="SQ2499"/>
      <c r="SR2499"/>
      <c r="SS2499"/>
      <c r="ST2499"/>
      <c r="SU2499"/>
      <c r="SV2499"/>
      <c r="SW2499"/>
      <c r="SX2499"/>
      <c r="SY2499"/>
      <c r="SZ2499"/>
      <c r="TA2499"/>
      <c r="TB2499"/>
      <c r="TC2499"/>
      <c r="TD2499"/>
      <c r="TE2499"/>
      <c r="TF2499"/>
      <c r="TG2499"/>
      <c r="TH2499"/>
      <c r="TI2499"/>
      <c r="TJ2499"/>
      <c r="TK2499"/>
      <c r="TL2499"/>
      <c r="TM2499"/>
      <c r="TN2499"/>
      <c r="TO2499"/>
      <c r="TP2499"/>
      <c r="TQ2499"/>
      <c r="TR2499"/>
      <c r="TS2499"/>
      <c r="TT2499"/>
      <c r="TU2499"/>
      <c r="TV2499"/>
      <c r="TW2499"/>
      <c r="TX2499"/>
      <c r="TY2499"/>
      <c r="TZ2499"/>
      <c r="UA2499"/>
      <c r="UB2499"/>
      <c r="UC2499"/>
      <c r="UD2499"/>
      <c r="UE2499"/>
      <c r="UF2499"/>
      <c r="UG2499"/>
      <c r="UH2499"/>
      <c r="UI2499"/>
      <c r="UJ2499"/>
      <c r="UK2499"/>
      <c r="UL2499"/>
      <c r="UM2499"/>
      <c r="UN2499"/>
      <c r="UO2499"/>
      <c r="UP2499"/>
      <c r="UQ2499"/>
      <c r="UR2499"/>
      <c r="US2499"/>
      <c r="UT2499"/>
      <c r="UU2499"/>
      <c r="UV2499"/>
      <c r="UW2499"/>
      <c r="UX2499"/>
      <c r="UY2499"/>
      <c r="UZ2499"/>
      <c r="VA2499"/>
      <c r="VB2499"/>
      <c r="VC2499"/>
      <c r="VD2499"/>
      <c r="VE2499"/>
      <c r="VF2499"/>
      <c r="VG2499"/>
      <c r="VH2499"/>
      <c r="VI2499"/>
      <c r="VJ2499"/>
      <c r="VK2499"/>
      <c r="VL2499"/>
      <c r="VM2499"/>
      <c r="VN2499"/>
      <c r="VO2499"/>
      <c r="VP2499"/>
      <c r="VQ2499"/>
      <c r="VR2499"/>
      <c r="VS2499"/>
      <c r="VT2499"/>
      <c r="VU2499"/>
      <c r="VV2499"/>
      <c r="VW2499"/>
      <c r="VX2499"/>
      <c r="VY2499"/>
      <c r="VZ2499"/>
      <c r="WA2499"/>
      <c r="WB2499"/>
      <c r="WC2499"/>
      <c r="WD2499"/>
      <c r="WE2499"/>
      <c r="WF2499"/>
      <c r="WG2499"/>
      <c r="WH2499"/>
      <c r="WI2499"/>
      <c r="WJ2499"/>
      <c r="WK2499"/>
      <c r="WL2499"/>
      <c r="WM2499"/>
      <c r="WN2499"/>
      <c r="WO2499"/>
      <c r="WP2499"/>
      <c r="WQ2499"/>
      <c r="WR2499"/>
      <c r="WS2499"/>
      <c r="WT2499"/>
      <c r="WU2499"/>
      <c r="WV2499"/>
      <c r="WW2499"/>
      <c r="WX2499"/>
      <c r="WY2499"/>
      <c r="WZ2499"/>
      <c r="XA2499"/>
      <c r="XB2499"/>
      <c r="XC2499"/>
      <c r="XD2499"/>
      <c r="XE2499"/>
      <c r="XF2499"/>
      <c r="XG2499"/>
      <c r="XH2499"/>
      <c r="XI2499"/>
      <c r="XJ2499"/>
      <c r="XK2499"/>
      <c r="XL2499"/>
      <c r="XM2499"/>
      <c r="XN2499"/>
      <c r="XO2499"/>
      <c r="XP2499"/>
      <c r="XQ2499"/>
      <c r="XR2499"/>
      <c r="XS2499"/>
      <c r="XT2499"/>
      <c r="XU2499"/>
      <c r="XV2499"/>
      <c r="XW2499"/>
      <c r="XX2499"/>
      <c r="XY2499"/>
      <c r="XZ2499"/>
      <c r="YA2499"/>
      <c r="YB2499"/>
      <c r="YC2499"/>
      <c r="YD2499"/>
      <c r="YE2499"/>
      <c r="YF2499"/>
      <c r="YG2499"/>
      <c r="YH2499"/>
      <c r="YI2499"/>
      <c r="YJ2499"/>
      <c r="YK2499"/>
      <c r="YL2499"/>
      <c r="YM2499"/>
      <c r="YN2499"/>
      <c r="YO2499"/>
      <c r="YP2499"/>
      <c r="YQ2499"/>
      <c r="YR2499"/>
      <c r="YS2499"/>
      <c r="YT2499"/>
      <c r="YU2499"/>
      <c r="YV2499"/>
      <c r="YW2499"/>
      <c r="YX2499"/>
      <c r="YY2499"/>
      <c r="YZ2499"/>
      <c r="ZA2499"/>
      <c r="ZB2499"/>
      <c r="ZC2499"/>
      <c r="ZD2499"/>
      <c r="ZE2499"/>
      <c r="ZF2499"/>
      <c r="ZG2499"/>
      <c r="ZH2499"/>
      <c r="ZI2499"/>
      <c r="ZJ2499"/>
      <c r="ZK2499"/>
      <c r="ZL2499"/>
      <c r="ZM2499"/>
      <c r="ZN2499"/>
      <c r="ZO2499"/>
      <c r="ZP2499"/>
      <c r="ZQ2499"/>
      <c r="ZR2499"/>
      <c r="ZS2499"/>
      <c r="ZT2499"/>
      <c r="ZU2499"/>
      <c r="ZV2499"/>
      <c r="ZW2499"/>
      <c r="ZX2499"/>
      <c r="ZY2499"/>
      <c r="ZZ2499"/>
      <c r="AAA2499"/>
      <c r="AAB2499"/>
      <c r="AAC2499"/>
      <c r="AAD2499"/>
      <c r="AAE2499"/>
      <c r="AAF2499"/>
      <c r="AAG2499"/>
      <c r="AAH2499"/>
      <c r="AAI2499"/>
      <c r="AAJ2499"/>
      <c r="AAK2499"/>
      <c r="AAL2499"/>
      <c r="AAM2499"/>
      <c r="AAN2499"/>
      <c r="AAO2499"/>
      <c r="AAP2499"/>
      <c r="AAQ2499"/>
      <c r="AAR2499"/>
      <c r="AAS2499"/>
      <c r="AAT2499"/>
      <c r="AAU2499"/>
      <c r="AAV2499"/>
      <c r="AAW2499"/>
      <c r="AAX2499"/>
      <c r="AAY2499"/>
      <c r="AAZ2499"/>
      <c r="ABA2499"/>
      <c r="ABB2499"/>
      <c r="ABC2499"/>
      <c r="ABD2499"/>
      <c r="ABE2499"/>
      <c r="ABF2499"/>
      <c r="ABG2499"/>
      <c r="ABH2499"/>
      <c r="ABI2499"/>
      <c r="ABJ2499"/>
      <c r="ABK2499"/>
      <c r="ABL2499"/>
      <c r="ABM2499"/>
      <c r="ABN2499"/>
      <c r="ABO2499"/>
      <c r="ABP2499"/>
      <c r="ABQ2499"/>
      <c r="ABR2499"/>
      <c r="ABS2499"/>
      <c r="ABT2499"/>
      <c r="ABU2499"/>
      <c r="ABV2499"/>
      <c r="ABW2499"/>
      <c r="ABX2499"/>
      <c r="ABY2499"/>
      <c r="ABZ2499"/>
      <c r="ACA2499"/>
      <c r="ACB2499"/>
      <c r="ACC2499"/>
      <c r="ACD2499"/>
      <c r="ACE2499"/>
      <c r="ACF2499"/>
      <c r="ACG2499"/>
      <c r="ACH2499"/>
      <c r="ACI2499"/>
      <c r="ACJ2499"/>
      <c r="ACK2499"/>
      <c r="ACL2499"/>
      <c r="ACM2499"/>
      <c r="ACN2499"/>
      <c r="ACO2499"/>
      <c r="ACP2499"/>
      <c r="ACQ2499"/>
      <c r="ACR2499"/>
      <c r="ACS2499"/>
      <c r="ACT2499"/>
      <c r="ACU2499"/>
      <c r="ACV2499"/>
      <c r="ACW2499"/>
      <c r="ACX2499"/>
      <c r="ACY2499"/>
      <c r="ACZ2499"/>
      <c r="ADA2499"/>
      <c r="ADB2499"/>
      <c r="ADC2499"/>
      <c r="ADD2499"/>
      <c r="ADE2499"/>
      <c r="ADF2499"/>
      <c r="ADG2499"/>
      <c r="ADH2499"/>
      <c r="ADI2499"/>
      <c r="ADJ2499"/>
      <c r="ADK2499"/>
      <c r="ADL2499"/>
      <c r="ADM2499"/>
      <c r="ADN2499"/>
      <c r="ADO2499"/>
      <c r="ADP2499"/>
      <c r="ADQ2499"/>
      <c r="ADR2499"/>
      <c r="ADS2499"/>
      <c r="ADT2499"/>
      <c r="ADU2499"/>
      <c r="ADV2499"/>
      <c r="ADW2499"/>
      <c r="ADX2499"/>
      <c r="ADY2499"/>
      <c r="ADZ2499"/>
      <c r="AEA2499"/>
      <c r="AEB2499"/>
      <c r="AEC2499"/>
      <c r="AED2499"/>
      <c r="AEE2499"/>
      <c r="AEF2499"/>
      <c r="AEG2499"/>
      <c r="AEH2499"/>
      <c r="AEI2499"/>
      <c r="AEJ2499"/>
      <c r="AEK2499"/>
      <c r="AEL2499"/>
      <c r="AEM2499"/>
      <c r="AEN2499"/>
      <c r="AEO2499"/>
      <c r="AEP2499"/>
      <c r="AEQ2499"/>
      <c r="AER2499"/>
      <c r="AES2499"/>
      <c r="AET2499"/>
      <c r="AEU2499"/>
      <c r="AEV2499"/>
      <c r="AEW2499"/>
      <c r="AEX2499"/>
      <c r="AEY2499"/>
      <c r="AEZ2499"/>
      <c r="AFA2499"/>
      <c r="AFB2499"/>
      <c r="AFC2499"/>
      <c r="AFD2499"/>
      <c r="AFE2499"/>
      <c r="AFF2499"/>
      <c r="AFG2499"/>
      <c r="AFH2499"/>
      <c r="AFI2499"/>
      <c r="AFJ2499"/>
      <c r="AFK2499"/>
      <c r="AFL2499"/>
      <c r="AFM2499"/>
      <c r="AFN2499"/>
      <c r="AFO2499"/>
      <c r="AFP2499"/>
      <c r="AFQ2499"/>
      <c r="AFR2499"/>
      <c r="AFS2499"/>
      <c r="AFT2499"/>
      <c r="AFU2499"/>
      <c r="AFV2499"/>
      <c r="AFW2499"/>
      <c r="AFX2499"/>
      <c r="AFY2499"/>
      <c r="AFZ2499"/>
      <c r="AGA2499"/>
      <c r="AGB2499"/>
      <c r="AGC2499"/>
      <c r="AGD2499"/>
      <c r="AGE2499"/>
      <c r="AGF2499"/>
      <c r="AGG2499"/>
      <c r="AGH2499"/>
      <c r="AGI2499"/>
      <c r="AGJ2499"/>
      <c r="AGK2499"/>
      <c r="AGL2499"/>
      <c r="AGM2499"/>
      <c r="AGN2499"/>
      <c r="AGO2499"/>
      <c r="AGP2499"/>
      <c r="AGQ2499"/>
      <c r="AGR2499"/>
      <c r="AGS2499"/>
      <c r="AGT2499"/>
      <c r="AGU2499"/>
      <c r="AGV2499"/>
      <c r="AGW2499"/>
      <c r="AGX2499"/>
      <c r="AGY2499"/>
      <c r="AGZ2499"/>
      <c r="AHA2499"/>
      <c r="AHB2499"/>
      <c r="AHC2499"/>
      <c r="AHD2499"/>
      <c r="AHE2499"/>
      <c r="AHF2499"/>
      <c r="AHG2499"/>
      <c r="AHH2499"/>
      <c r="AHI2499"/>
      <c r="AHJ2499"/>
      <c r="AHK2499"/>
      <c r="AHL2499"/>
      <c r="AHM2499"/>
      <c r="AHN2499"/>
      <c r="AHO2499"/>
      <c r="AHP2499"/>
      <c r="AHQ2499"/>
      <c r="AHR2499"/>
      <c r="AHS2499"/>
      <c r="AHT2499"/>
      <c r="AHU2499"/>
      <c r="AHV2499"/>
      <c r="AHW2499"/>
      <c r="AHX2499"/>
      <c r="AHY2499"/>
      <c r="AHZ2499"/>
      <c r="AIA2499"/>
      <c r="AIB2499"/>
      <c r="AIC2499"/>
      <c r="AID2499"/>
      <c r="AIE2499"/>
      <c r="AIF2499"/>
      <c r="AIG2499"/>
      <c r="AIH2499"/>
      <c r="AII2499"/>
      <c r="AIJ2499"/>
      <c r="AIK2499"/>
      <c r="AIL2499"/>
      <c r="AIM2499"/>
      <c r="AIN2499"/>
      <c r="AIO2499"/>
      <c r="AIP2499"/>
      <c r="AIQ2499"/>
      <c r="AIR2499"/>
      <c r="AIS2499"/>
      <c r="AIT2499"/>
      <c r="AIU2499"/>
      <c r="AIV2499"/>
      <c r="AIW2499"/>
      <c r="AIX2499"/>
      <c r="AIY2499"/>
      <c r="AIZ2499"/>
      <c r="AJA2499"/>
      <c r="AJB2499"/>
      <c r="AJC2499"/>
      <c r="AJD2499"/>
      <c r="AJE2499"/>
      <c r="AJF2499"/>
      <c r="AJG2499"/>
      <c r="AJH2499"/>
      <c r="AJI2499"/>
      <c r="AJJ2499"/>
      <c r="AJK2499"/>
      <c r="AJL2499"/>
      <c r="AJM2499"/>
      <c r="AJN2499"/>
      <c r="AJO2499"/>
      <c r="AJP2499"/>
      <c r="AJQ2499"/>
      <c r="AJR2499"/>
      <c r="AJS2499"/>
      <c r="AJT2499"/>
      <c r="AJU2499"/>
      <c r="AJV2499"/>
      <c r="AJW2499"/>
      <c r="AJX2499"/>
      <c r="AJY2499"/>
      <c r="AJZ2499"/>
      <c r="AKA2499"/>
      <c r="AKB2499"/>
      <c r="AKC2499"/>
      <c r="AKD2499"/>
      <c r="AKE2499"/>
      <c r="AKF2499"/>
      <c r="AKG2499"/>
      <c r="AKH2499"/>
      <c r="AKI2499"/>
      <c r="AKJ2499"/>
      <c r="AKK2499"/>
      <c r="AKL2499"/>
      <c r="AKM2499"/>
      <c r="AKN2499"/>
      <c r="AKO2499"/>
      <c r="AKP2499"/>
      <c r="AKQ2499"/>
      <c r="AKR2499"/>
      <c r="AKS2499"/>
      <c r="AKT2499"/>
      <c r="AKU2499"/>
      <c r="AKV2499"/>
      <c r="AKW2499"/>
      <c r="AKX2499"/>
      <c r="AKY2499"/>
      <c r="AKZ2499"/>
      <c r="ALA2499"/>
      <c r="ALB2499"/>
      <c r="ALC2499"/>
      <c r="ALD2499"/>
      <c r="ALE2499"/>
      <c r="ALF2499"/>
      <c r="ALG2499"/>
      <c r="ALH2499"/>
      <c r="ALI2499"/>
      <c r="ALJ2499"/>
      <c r="ALK2499"/>
      <c r="ALL2499"/>
      <c r="ALM2499"/>
      <c r="ALN2499"/>
      <c r="ALO2499"/>
      <c r="ALP2499"/>
      <c r="ALQ2499"/>
      <c r="ALR2499"/>
      <c r="ALS2499"/>
      <c r="ALT2499"/>
      <c r="ALU2499"/>
      <c r="ALV2499"/>
      <c r="ALW2499"/>
      <c r="ALX2499"/>
      <c r="ALY2499"/>
      <c r="ALZ2499"/>
      <c r="AMA2499"/>
      <c r="AMB2499"/>
      <c r="AMC2499"/>
      <c r="AMD2499"/>
      <c r="AME2499"/>
      <c r="AMF2499"/>
      <c r="AMG2499"/>
      <c r="AMH2499"/>
      <c r="AMI2499"/>
      <c r="AMJ2499"/>
    </row>
    <row r="2500" spans="1:1024" s="38" customFormat="1" ht="15.75" x14ac:dyDescent="0.25">
      <c r="A2500" s="1"/>
      <c r="B2500" s="2"/>
      <c r="C2500" s="2"/>
      <c r="D2500" s="2"/>
      <c r="E2500" s="2"/>
      <c r="F2500" s="1"/>
      <c r="G2500" s="2"/>
    </row>
    <row r="2501" spans="1:1024" s="38" customFormat="1" ht="15.75" x14ac:dyDescent="0.25">
      <c r="A2501" s="1"/>
      <c r="B2501" s="18"/>
      <c r="C2501" s="22"/>
      <c r="D2501" s="22"/>
      <c r="E2501" s="22"/>
      <c r="F2501" s="1"/>
      <c r="G2501" s="2"/>
    </row>
    <row r="2502" spans="1:1024" s="38" customFormat="1" ht="15.75" x14ac:dyDescent="0.25">
      <c r="A2502" s="1"/>
      <c r="B2502" s="2"/>
      <c r="C2502" s="2"/>
      <c r="D2502" s="6"/>
      <c r="E2502" s="6"/>
      <c r="F2502" s="1"/>
      <c r="G2502" s="2"/>
    </row>
    <row r="2503" spans="1:1024" s="38" customFormat="1" ht="15.75" x14ac:dyDescent="0.25">
      <c r="A2503" s="1"/>
      <c r="B2503" s="2"/>
      <c r="C2503" s="2"/>
      <c r="D2503" s="6"/>
      <c r="E2503" s="6"/>
      <c r="F2503" s="1"/>
      <c r="G2503" s="2"/>
    </row>
    <row r="2504" spans="1:1024" s="38" customFormat="1" ht="15.75" x14ac:dyDescent="0.25">
      <c r="A2504" s="1"/>
      <c r="B2504" s="2"/>
      <c r="C2504" s="2"/>
      <c r="D2504" s="6"/>
      <c r="E2504" s="6"/>
      <c r="F2504" s="1"/>
      <c r="G2504" s="2"/>
    </row>
    <row r="2505" spans="1:1024" s="38" customFormat="1" ht="15.75" x14ac:dyDescent="0.25">
      <c r="A2505" s="1"/>
      <c r="B2505" s="2"/>
      <c r="C2505" s="2"/>
      <c r="D2505" s="6"/>
      <c r="E2505" s="6"/>
      <c r="F2505" s="1"/>
      <c r="G2505" s="2"/>
    </row>
    <row r="2506" spans="1:1024" s="38" customFormat="1" ht="15.75" x14ac:dyDescent="0.25">
      <c r="A2506" s="1"/>
      <c r="B2506" s="2"/>
      <c r="C2506" s="2"/>
      <c r="D2506" s="6"/>
      <c r="E2506" s="6"/>
      <c r="F2506" s="1"/>
      <c r="G2506" s="2"/>
    </row>
    <row r="2507" spans="1:1024" s="38" customFormat="1" ht="15.75" x14ac:dyDescent="0.25">
      <c r="A2507" s="1"/>
      <c r="B2507" s="18"/>
      <c r="C2507" s="22"/>
      <c r="D2507" s="22"/>
      <c r="E2507" s="22"/>
      <c r="F2507" s="1"/>
      <c r="G2507" s="2"/>
    </row>
    <row r="2508" spans="1:1024" s="38" customFormat="1" ht="15.75" x14ac:dyDescent="0.25">
      <c r="A2508" s="1"/>
      <c r="B2508" s="2"/>
      <c r="C2508" s="2"/>
      <c r="D2508" s="6"/>
      <c r="E2508" s="6"/>
      <c r="F2508" s="1"/>
      <c r="G2508" s="2"/>
    </row>
    <row r="2509" spans="1:1024" s="38" customFormat="1" ht="15.75" x14ac:dyDescent="0.25">
      <c r="A2509" s="1"/>
      <c r="B2509" s="1"/>
      <c r="C2509" s="1"/>
      <c r="D2509" s="1"/>
      <c r="E2509" s="1"/>
      <c r="F2509" s="1"/>
      <c r="G2509" s="2"/>
    </row>
    <row r="2510" spans="1:1024" s="38" customFormat="1" ht="15.75" x14ac:dyDescent="0.25">
      <c r="A2510" s="17"/>
      <c r="B2510" s="2"/>
      <c r="C2510" s="2"/>
      <c r="D2510" s="6"/>
      <c r="E2510" s="6"/>
      <c r="F2510" s="1"/>
      <c r="G2510" s="2"/>
    </row>
    <row r="2511" spans="1:1024" s="38" customFormat="1" ht="15.75" x14ac:dyDescent="0.25">
      <c r="A2511" s="3" t="s">
        <v>52</v>
      </c>
      <c r="B2511" s="18" t="s">
        <v>2905</v>
      </c>
      <c r="C2511" s="22" t="s">
        <v>1858</v>
      </c>
      <c r="D2511" s="22" t="s">
        <v>882</v>
      </c>
      <c r="E2511" s="22"/>
      <c r="F2511" s="3">
        <v>1991</v>
      </c>
      <c r="G2511" s="6" t="s">
        <v>2906</v>
      </c>
    </row>
    <row r="2512" spans="1:1024" s="38" customFormat="1" ht="15.75" x14ac:dyDescent="0.25">
      <c r="A2512" s="1"/>
      <c r="B2512" s="2"/>
      <c r="C2512" s="2"/>
      <c r="D2512" s="6"/>
      <c r="E2512" s="6"/>
      <c r="F2512" s="1"/>
      <c r="G2512" s="2"/>
    </row>
    <row r="2513" spans="1:1024" s="38" customFormat="1" ht="15.75" x14ac:dyDescent="0.25">
      <c r="A2513" s="1"/>
      <c r="B2513" s="2"/>
      <c r="C2513" s="2"/>
      <c r="D2513" s="6"/>
      <c r="E2513" s="6"/>
      <c r="F2513" s="1"/>
      <c r="G2513" s="2"/>
    </row>
    <row r="2514" spans="1:1024" s="38" customFormat="1" ht="15.75" x14ac:dyDescent="0.25">
      <c r="A2514" s="1"/>
      <c r="B2514" s="2"/>
      <c r="C2514" s="2"/>
      <c r="D2514" s="6"/>
      <c r="E2514" s="6"/>
      <c r="F2514" s="1"/>
      <c r="G2514" s="2"/>
    </row>
    <row r="2515" spans="1:1024" s="38" customFormat="1" ht="15.75" x14ac:dyDescent="0.25">
      <c r="A2515" s="1"/>
      <c r="B2515" s="2"/>
      <c r="C2515" s="2"/>
      <c r="D2515" s="6"/>
      <c r="E2515" s="6"/>
      <c r="F2515" s="1"/>
      <c r="G2515" s="2"/>
    </row>
    <row r="2516" spans="1:1024" s="38" customFormat="1" ht="15.75" x14ac:dyDescent="0.25">
      <c r="A2516" s="1"/>
      <c r="B2516" s="2"/>
      <c r="C2516" s="2"/>
      <c r="D2516" s="6"/>
      <c r="E2516" s="6"/>
      <c r="F2516" s="1"/>
      <c r="G2516" s="2"/>
    </row>
    <row r="2517" spans="1:1024" s="38" customFormat="1" ht="15.75" x14ac:dyDescent="0.25">
      <c r="A2517" s="1"/>
      <c r="B2517" s="2"/>
      <c r="C2517" s="2"/>
      <c r="D2517" s="2"/>
      <c r="E2517" s="2"/>
      <c r="F2517" s="1"/>
      <c r="G2517" s="2"/>
    </row>
    <row r="2518" spans="1:1024" s="38" customFormat="1" ht="15.75" x14ac:dyDescent="0.25">
      <c r="A2518" s="1"/>
      <c r="B2518" s="2"/>
      <c r="C2518" s="2"/>
      <c r="D2518" s="6"/>
      <c r="E2518" s="6"/>
      <c r="F2518" s="1"/>
      <c r="G2518" s="2"/>
    </row>
    <row r="2519" spans="1:1024" s="38" customFormat="1" ht="15.75" x14ac:dyDescent="0.25">
      <c r="A2519" s="1"/>
      <c r="B2519" s="2"/>
      <c r="C2519" s="2"/>
      <c r="D2519" s="6"/>
      <c r="E2519" s="6"/>
      <c r="F2519" s="1"/>
      <c r="G2519" s="2"/>
    </row>
    <row r="2520" spans="1:1024" s="38" customFormat="1" ht="15.75" x14ac:dyDescent="0.25">
      <c r="A2520" s="1"/>
      <c r="B2520" s="2"/>
      <c r="C2520" s="2"/>
      <c r="D2520" s="6"/>
      <c r="E2520" s="6"/>
      <c r="F2520" s="1"/>
      <c r="G2520" s="2"/>
    </row>
    <row r="2521" spans="1:1024" s="38" customFormat="1" ht="15.75" x14ac:dyDescent="0.25">
      <c r="A2521" s="1"/>
      <c r="B2521" s="2"/>
      <c r="C2521" s="2"/>
      <c r="D2521" s="6"/>
      <c r="E2521" s="6"/>
      <c r="F2521" s="1"/>
      <c r="G2521" s="2"/>
    </row>
    <row r="2522" spans="1:1024" s="38" customFormat="1" ht="15.75" x14ac:dyDescent="0.25">
      <c r="A2522" s="1"/>
      <c r="B2522" s="2"/>
      <c r="C2522" s="2"/>
      <c r="D2522" s="6"/>
      <c r="E2522" s="6"/>
      <c r="F2522" s="1"/>
      <c r="G2522" s="2"/>
    </row>
    <row r="2523" spans="1:1024" s="38" customFormat="1" ht="15.75" x14ac:dyDescent="0.25">
      <c r="A2523" s="1"/>
      <c r="B2523" s="2"/>
      <c r="C2523" s="2"/>
      <c r="D2523" s="6"/>
      <c r="E2523" s="6"/>
      <c r="F2523" s="1"/>
      <c r="G2523" s="2"/>
    </row>
    <row r="2524" spans="1:1024" ht="15.75" x14ac:dyDescent="0.25">
      <c r="B2524" s="2"/>
      <c r="C2524" s="2"/>
      <c r="D2524" s="6"/>
      <c r="E2524" s="6"/>
      <c r="H2524" s="38"/>
      <c r="I2524" s="38"/>
      <c r="J2524" s="38"/>
      <c r="K2524" s="38"/>
      <c r="L2524" s="38"/>
      <c r="M2524" s="38"/>
      <c r="N2524" s="38"/>
      <c r="O2524" s="38"/>
      <c r="P2524" s="38"/>
      <c r="Q2524" s="38"/>
      <c r="R2524" s="38"/>
      <c r="S2524" s="38"/>
      <c r="T2524" s="38"/>
      <c r="U2524" s="38"/>
      <c r="V2524" s="38"/>
      <c r="W2524" s="38"/>
      <c r="X2524" s="38"/>
      <c r="Y2524" s="38"/>
      <c r="Z2524" s="38"/>
      <c r="AA2524" s="38"/>
      <c r="AB2524" s="38"/>
      <c r="AC2524" s="38"/>
      <c r="AD2524" s="38"/>
      <c r="AE2524" s="38"/>
      <c r="AF2524" s="38"/>
      <c r="AG2524" s="38"/>
      <c r="AH2524" s="38"/>
      <c r="AI2524" s="38"/>
      <c r="AJ2524" s="38"/>
      <c r="AK2524" s="38"/>
      <c r="AL2524" s="38"/>
      <c r="AM2524" s="38"/>
      <c r="AN2524" s="38"/>
      <c r="AO2524" s="38"/>
      <c r="AP2524" s="38"/>
      <c r="AQ2524" s="38"/>
      <c r="AR2524" s="38"/>
      <c r="AS2524" s="38"/>
      <c r="AT2524" s="38"/>
      <c r="AU2524" s="38"/>
      <c r="AV2524" s="38"/>
      <c r="AW2524" s="38"/>
      <c r="AX2524" s="38"/>
      <c r="AY2524" s="38"/>
      <c r="AZ2524" s="38"/>
      <c r="BA2524" s="38"/>
      <c r="BB2524" s="38"/>
      <c r="BC2524" s="38"/>
      <c r="BD2524" s="38"/>
      <c r="BE2524" s="38"/>
      <c r="BF2524" s="38"/>
      <c r="BG2524" s="38"/>
      <c r="BH2524" s="38"/>
      <c r="BI2524" s="38"/>
      <c r="BJ2524" s="38"/>
      <c r="BK2524" s="38"/>
      <c r="BL2524" s="38"/>
      <c r="BM2524" s="38"/>
      <c r="BN2524" s="38"/>
      <c r="BO2524" s="38"/>
      <c r="BP2524" s="38"/>
      <c r="BQ2524" s="38"/>
      <c r="BR2524" s="38"/>
      <c r="BS2524" s="38"/>
      <c r="BT2524" s="38"/>
      <c r="BU2524" s="38"/>
      <c r="BV2524" s="38"/>
      <c r="BW2524" s="38"/>
      <c r="BX2524" s="38"/>
      <c r="BY2524" s="38"/>
      <c r="BZ2524" s="38"/>
      <c r="CA2524" s="38"/>
      <c r="CB2524" s="38"/>
      <c r="CC2524" s="38"/>
      <c r="CD2524" s="38"/>
      <c r="CE2524" s="38"/>
      <c r="CF2524" s="38"/>
      <c r="CG2524" s="38"/>
      <c r="CH2524" s="38"/>
      <c r="CI2524" s="38"/>
      <c r="CJ2524" s="38"/>
      <c r="CK2524" s="38"/>
      <c r="CL2524" s="38"/>
      <c r="CM2524" s="38"/>
      <c r="CN2524" s="38"/>
      <c r="CO2524" s="38"/>
      <c r="CP2524" s="38"/>
      <c r="CQ2524" s="38"/>
      <c r="CR2524" s="38"/>
      <c r="CS2524" s="38"/>
      <c r="CT2524" s="38"/>
      <c r="CU2524" s="38"/>
      <c r="CV2524" s="38"/>
      <c r="CW2524" s="38"/>
      <c r="CX2524" s="38"/>
      <c r="CY2524" s="38"/>
      <c r="CZ2524" s="38"/>
      <c r="DA2524" s="38"/>
      <c r="DB2524" s="38"/>
      <c r="DC2524" s="38"/>
      <c r="DD2524" s="38"/>
      <c r="DE2524" s="38"/>
      <c r="DF2524" s="38"/>
      <c r="DG2524" s="38"/>
      <c r="DH2524" s="38"/>
      <c r="DI2524" s="38"/>
      <c r="DJ2524" s="38"/>
      <c r="DK2524" s="38"/>
      <c r="DL2524" s="38"/>
      <c r="DM2524" s="38"/>
      <c r="DN2524" s="38"/>
      <c r="DO2524" s="38"/>
      <c r="DP2524" s="38"/>
      <c r="DQ2524" s="38"/>
      <c r="DR2524" s="38"/>
      <c r="DS2524" s="38"/>
      <c r="DT2524" s="38"/>
      <c r="DU2524" s="38"/>
      <c r="DV2524" s="38"/>
      <c r="DW2524" s="38"/>
      <c r="DX2524" s="38"/>
      <c r="DY2524" s="38"/>
      <c r="DZ2524" s="38"/>
      <c r="EA2524" s="38"/>
      <c r="EB2524" s="38"/>
      <c r="EC2524" s="38"/>
      <c r="ED2524" s="38"/>
      <c r="EE2524" s="38"/>
      <c r="EF2524" s="38"/>
      <c r="EG2524" s="38"/>
      <c r="EH2524" s="38"/>
      <c r="EI2524" s="38"/>
      <c r="EJ2524" s="38"/>
      <c r="EK2524" s="38"/>
      <c r="EL2524" s="38"/>
      <c r="EM2524" s="38"/>
      <c r="EN2524" s="38"/>
      <c r="EO2524" s="38"/>
      <c r="EP2524" s="38"/>
      <c r="EQ2524" s="38"/>
      <c r="ER2524" s="38"/>
      <c r="ES2524" s="38"/>
      <c r="ET2524" s="38"/>
      <c r="EU2524" s="38"/>
      <c r="EV2524" s="38"/>
      <c r="EW2524" s="38"/>
      <c r="EX2524" s="38"/>
      <c r="EY2524" s="38"/>
      <c r="EZ2524" s="38"/>
      <c r="FA2524" s="38"/>
      <c r="FB2524" s="38"/>
      <c r="FC2524" s="38"/>
      <c r="FD2524" s="38"/>
      <c r="FE2524" s="38"/>
      <c r="FF2524" s="38"/>
      <c r="FG2524" s="38"/>
      <c r="FH2524" s="38"/>
      <c r="FI2524" s="38"/>
      <c r="FJ2524" s="38"/>
      <c r="FK2524" s="38"/>
      <c r="FL2524" s="38"/>
      <c r="FM2524" s="38"/>
      <c r="FN2524" s="38"/>
      <c r="FO2524" s="38"/>
      <c r="FP2524" s="38"/>
      <c r="FQ2524" s="38"/>
      <c r="FR2524" s="38"/>
      <c r="FS2524" s="38"/>
      <c r="FT2524" s="38"/>
      <c r="FU2524" s="38"/>
      <c r="FV2524" s="38"/>
      <c r="FW2524" s="38"/>
      <c r="FX2524" s="38"/>
      <c r="FY2524" s="38"/>
      <c r="FZ2524" s="38"/>
      <c r="GA2524" s="38"/>
      <c r="GB2524" s="38"/>
      <c r="GC2524" s="38"/>
      <c r="GD2524" s="38"/>
      <c r="GE2524" s="38"/>
      <c r="GF2524" s="38"/>
      <c r="GG2524" s="38"/>
      <c r="GH2524" s="38"/>
      <c r="GI2524" s="38"/>
      <c r="GJ2524" s="38"/>
      <c r="GK2524" s="38"/>
      <c r="GL2524" s="38"/>
      <c r="GM2524" s="38"/>
      <c r="GN2524" s="38"/>
      <c r="GO2524" s="38"/>
      <c r="GP2524" s="38"/>
      <c r="GQ2524" s="38"/>
      <c r="GR2524" s="38"/>
      <c r="GS2524" s="38"/>
      <c r="GT2524" s="38"/>
      <c r="GU2524" s="38"/>
      <c r="GV2524" s="38"/>
      <c r="GW2524" s="38"/>
      <c r="GX2524" s="38"/>
      <c r="GY2524" s="38"/>
      <c r="GZ2524" s="38"/>
      <c r="HA2524" s="38"/>
      <c r="HB2524" s="38"/>
      <c r="HC2524" s="38"/>
      <c r="HD2524" s="38"/>
      <c r="HE2524" s="38"/>
      <c r="HF2524" s="38"/>
      <c r="HG2524" s="38"/>
      <c r="HH2524" s="38"/>
      <c r="HI2524" s="38"/>
      <c r="HJ2524" s="38"/>
      <c r="HK2524" s="38"/>
      <c r="HL2524" s="38"/>
      <c r="HM2524" s="38"/>
      <c r="HN2524" s="38"/>
      <c r="HO2524" s="38"/>
      <c r="HP2524" s="38"/>
      <c r="HQ2524" s="38"/>
      <c r="HR2524" s="38"/>
      <c r="HS2524" s="38"/>
      <c r="HT2524" s="38"/>
      <c r="HU2524" s="38"/>
      <c r="HV2524" s="38"/>
      <c r="HW2524" s="38"/>
      <c r="HX2524" s="38"/>
      <c r="HY2524" s="38"/>
      <c r="HZ2524" s="38"/>
      <c r="IA2524" s="38"/>
      <c r="IB2524" s="38"/>
      <c r="IC2524" s="38"/>
      <c r="ID2524" s="38"/>
      <c r="IE2524" s="38"/>
      <c r="IF2524" s="38"/>
      <c r="IG2524" s="38"/>
      <c r="IH2524" s="38"/>
      <c r="II2524" s="38"/>
      <c r="IJ2524" s="38"/>
      <c r="IK2524" s="38"/>
      <c r="IL2524" s="38"/>
      <c r="IM2524" s="38"/>
      <c r="IN2524" s="38"/>
      <c r="IO2524" s="38"/>
      <c r="IP2524" s="38"/>
      <c r="IQ2524" s="38"/>
      <c r="IR2524" s="38"/>
      <c r="IS2524" s="38"/>
      <c r="IT2524" s="38"/>
      <c r="IU2524" s="38"/>
      <c r="IV2524" s="38"/>
      <c r="IW2524" s="38"/>
      <c r="IX2524" s="38"/>
      <c r="IY2524" s="38"/>
      <c r="IZ2524" s="38"/>
      <c r="JA2524" s="38"/>
      <c r="JB2524" s="38"/>
      <c r="JC2524" s="38"/>
      <c r="JD2524" s="38"/>
      <c r="JE2524" s="38"/>
      <c r="JF2524" s="38"/>
      <c r="JG2524" s="38"/>
      <c r="JH2524" s="38"/>
      <c r="JI2524" s="38"/>
      <c r="JJ2524" s="38"/>
      <c r="JK2524" s="38"/>
      <c r="JL2524" s="38"/>
      <c r="JM2524" s="38"/>
      <c r="JN2524" s="38"/>
      <c r="JO2524" s="38"/>
      <c r="JP2524" s="38"/>
      <c r="JQ2524" s="38"/>
      <c r="JR2524" s="38"/>
      <c r="JS2524" s="38"/>
      <c r="JT2524" s="38"/>
      <c r="JU2524" s="38"/>
      <c r="JV2524" s="38"/>
      <c r="JW2524" s="38"/>
      <c r="JX2524" s="38"/>
      <c r="JY2524" s="38"/>
      <c r="JZ2524" s="38"/>
      <c r="KA2524" s="38"/>
      <c r="KB2524" s="38"/>
      <c r="KC2524" s="38"/>
      <c r="KD2524" s="38"/>
      <c r="KE2524" s="38"/>
      <c r="KF2524" s="38"/>
      <c r="KG2524" s="38"/>
      <c r="KH2524" s="38"/>
      <c r="KI2524" s="38"/>
      <c r="KJ2524" s="38"/>
      <c r="KK2524" s="38"/>
      <c r="KL2524" s="38"/>
      <c r="KM2524" s="38"/>
      <c r="KN2524" s="38"/>
      <c r="KO2524" s="38"/>
      <c r="KP2524" s="38"/>
      <c r="KQ2524" s="38"/>
      <c r="KR2524" s="38"/>
      <c r="KS2524" s="38"/>
      <c r="KT2524" s="38"/>
      <c r="KU2524" s="38"/>
      <c r="KV2524" s="38"/>
      <c r="KW2524" s="38"/>
      <c r="KX2524" s="38"/>
      <c r="KY2524" s="38"/>
      <c r="KZ2524" s="38"/>
      <c r="LA2524" s="38"/>
      <c r="LB2524" s="38"/>
      <c r="LC2524" s="38"/>
      <c r="LD2524" s="38"/>
      <c r="LE2524" s="38"/>
      <c r="LF2524" s="38"/>
      <c r="LG2524" s="38"/>
      <c r="LH2524" s="38"/>
      <c r="LI2524" s="38"/>
      <c r="LJ2524" s="38"/>
      <c r="LK2524" s="38"/>
      <c r="LL2524" s="38"/>
      <c r="LM2524" s="38"/>
      <c r="LN2524" s="38"/>
      <c r="LO2524" s="38"/>
      <c r="LP2524" s="38"/>
      <c r="LQ2524" s="38"/>
      <c r="LR2524" s="38"/>
      <c r="LS2524" s="38"/>
      <c r="LT2524" s="38"/>
      <c r="LU2524" s="38"/>
      <c r="LV2524" s="38"/>
      <c r="LW2524" s="38"/>
      <c r="LX2524" s="38"/>
      <c r="LY2524" s="38"/>
      <c r="LZ2524" s="38"/>
      <c r="MA2524" s="38"/>
      <c r="MB2524" s="38"/>
      <c r="MC2524" s="38"/>
      <c r="MD2524" s="38"/>
      <c r="ME2524" s="38"/>
      <c r="MF2524" s="38"/>
      <c r="MG2524" s="38"/>
      <c r="MH2524" s="38"/>
      <c r="MI2524" s="38"/>
      <c r="MJ2524" s="38"/>
      <c r="MK2524" s="38"/>
      <c r="ML2524" s="38"/>
      <c r="MM2524" s="38"/>
      <c r="MN2524" s="38"/>
      <c r="MO2524" s="38"/>
      <c r="MP2524" s="38"/>
      <c r="MQ2524" s="38"/>
      <c r="MR2524" s="38"/>
      <c r="MS2524" s="38"/>
      <c r="MT2524" s="38"/>
      <c r="MU2524" s="38"/>
      <c r="MV2524" s="38"/>
      <c r="MW2524" s="38"/>
      <c r="MX2524" s="38"/>
      <c r="MY2524" s="38"/>
      <c r="MZ2524" s="38"/>
      <c r="NA2524" s="38"/>
      <c r="NB2524" s="38"/>
      <c r="NC2524" s="38"/>
      <c r="ND2524" s="38"/>
      <c r="NE2524" s="38"/>
      <c r="NF2524" s="38"/>
      <c r="NG2524" s="38"/>
      <c r="NH2524" s="38"/>
      <c r="NI2524" s="38"/>
      <c r="NJ2524" s="38"/>
      <c r="NK2524" s="38"/>
      <c r="NL2524" s="38"/>
      <c r="NM2524" s="38"/>
      <c r="NN2524" s="38"/>
      <c r="NO2524" s="38"/>
      <c r="NP2524" s="38"/>
      <c r="NQ2524" s="38"/>
      <c r="NR2524" s="38"/>
      <c r="NS2524" s="38"/>
      <c r="NT2524" s="38"/>
      <c r="NU2524" s="38"/>
      <c r="NV2524" s="38"/>
      <c r="NW2524" s="38"/>
      <c r="NX2524" s="38"/>
      <c r="NY2524" s="38"/>
      <c r="NZ2524" s="38"/>
      <c r="OA2524" s="38"/>
      <c r="OB2524" s="38"/>
      <c r="OC2524" s="38"/>
      <c r="OD2524" s="38"/>
      <c r="OE2524" s="38"/>
      <c r="OF2524" s="38"/>
      <c r="OG2524" s="38"/>
      <c r="OH2524" s="38"/>
      <c r="OI2524" s="38"/>
      <c r="OJ2524" s="38"/>
      <c r="OK2524" s="38"/>
      <c r="OL2524" s="38"/>
      <c r="OM2524" s="38"/>
      <c r="ON2524" s="38"/>
      <c r="OO2524" s="38"/>
      <c r="OP2524" s="38"/>
      <c r="OQ2524" s="38"/>
      <c r="OR2524" s="38"/>
      <c r="OS2524" s="38"/>
      <c r="OT2524" s="38"/>
      <c r="OU2524" s="38"/>
      <c r="OV2524" s="38"/>
      <c r="OW2524" s="38"/>
      <c r="OX2524" s="38"/>
      <c r="OY2524" s="38"/>
      <c r="OZ2524" s="38"/>
      <c r="PA2524" s="38"/>
      <c r="PB2524" s="38"/>
      <c r="PC2524" s="38"/>
      <c r="PD2524" s="38"/>
      <c r="PE2524" s="38"/>
      <c r="PF2524" s="38"/>
      <c r="PG2524" s="38"/>
      <c r="PH2524" s="38"/>
      <c r="PI2524" s="38"/>
      <c r="PJ2524" s="38"/>
      <c r="PK2524" s="38"/>
      <c r="PL2524" s="38"/>
      <c r="PM2524" s="38"/>
      <c r="PN2524" s="38"/>
      <c r="PO2524" s="38"/>
      <c r="PP2524" s="38"/>
      <c r="PQ2524" s="38"/>
      <c r="PR2524" s="38"/>
      <c r="PS2524" s="38"/>
      <c r="PT2524" s="38"/>
      <c r="PU2524" s="38"/>
      <c r="PV2524" s="38"/>
      <c r="PW2524" s="38"/>
      <c r="PX2524" s="38"/>
      <c r="PY2524" s="38"/>
      <c r="PZ2524" s="38"/>
      <c r="QA2524" s="38"/>
      <c r="QB2524" s="38"/>
      <c r="QC2524" s="38"/>
      <c r="QD2524" s="38"/>
      <c r="QE2524" s="38"/>
      <c r="QF2524" s="38"/>
      <c r="QG2524" s="38"/>
      <c r="QH2524" s="38"/>
      <c r="QI2524" s="38"/>
      <c r="QJ2524" s="38"/>
      <c r="QK2524" s="38"/>
      <c r="QL2524" s="38"/>
      <c r="QM2524" s="38"/>
      <c r="QN2524" s="38"/>
      <c r="QO2524" s="38"/>
      <c r="QP2524" s="38"/>
      <c r="QQ2524" s="38"/>
      <c r="QR2524" s="38"/>
      <c r="QS2524" s="38"/>
      <c r="QT2524" s="38"/>
      <c r="QU2524" s="38"/>
      <c r="QV2524" s="38"/>
      <c r="QW2524" s="38"/>
      <c r="QX2524" s="38"/>
      <c r="QY2524" s="38"/>
      <c r="QZ2524" s="38"/>
      <c r="RA2524" s="38"/>
      <c r="RB2524" s="38"/>
      <c r="RC2524" s="38"/>
      <c r="RD2524" s="38"/>
      <c r="RE2524" s="38"/>
      <c r="RF2524" s="38"/>
      <c r="RG2524" s="38"/>
      <c r="RH2524" s="38"/>
      <c r="RI2524" s="38"/>
      <c r="RJ2524" s="38"/>
      <c r="RK2524" s="38"/>
      <c r="RL2524" s="38"/>
      <c r="RM2524" s="38"/>
      <c r="RN2524" s="38"/>
      <c r="RO2524" s="38"/>
      <c r="RP2524" s="38"/>
      <c r="RQ2524" s="38"/>
      <c r="RR2524" s="38"/>
      <c r="RS2524" s="38"/>
      <c r="RT2524" s="38"/>
      <c r="RU2524" s="38"/>
      <c r="RV2524" s="38"/>
      <c r="RW2524" s="38"/>
      <c r="RX2524" s="38"/>
      <c r="RY2524" s="38"/>
      <c r="RZ2524" s="38"/>
      <c r="SA2524" s="38"/>
      <c r="SB2524" s="38"/>
      <c r="SC2524" s="38"/>
      <c r="SD2524" s="38"/>
      <c r="SE2524" s="38"/>
      <c r="SF2524" s="38"/>
      <c r="SG2524" s="38"/>
      <c r="SH2524" s="38"/>
      <c r="SI2524" s="38"/>
      <c r="SJ2524" s="38"/>
      <c r="SK2524" s="38"/>
      <c r="SL2524" s="38"/>
      <c r="SM2524" s="38"/>
      <c r="SN2524" s="38"/>
      <c r="SO2524" s="38"/>
      <c r="SP2524" s="38"/>
      <c r="SQ2524" s="38"/>
      <c r="SR2524" s="38"/>
      <c r="SS2524" s="38"/>
      <c r="ST2524" s="38"/>
      <c r="SU2524" s="38"/>
      <c r="SV2524" s="38"/>
      <c r="SW2524" s="38"/>
      <c r="SX2524" s="38"/>
      <c r="SY2524" s="38"/>
      <c r="SZ2524" s="38"/>
      <c r="TA2524" s="38"/>
      <c r="TB2524" s="38"/>
      <c r="TC2524" s="38"/>
      <c r="TD2524" s="38"/>
      <c r="TE2524" s="38"/>
      <c r="TF2524" s="38"/>
      <c r="TG2524" s="38"/>
      <c r="TH2524" s="38"/>
      <c r="TI2524" s="38"/>
      <c r="TJ2524" s="38"/>
      <c r="TK2524" s="38"/>
      <c r="TL2524" s="38"/>
      <c r="TM2524" s="38"/>
      <c r="TN2524" s="38"/>
      <c r="TO2524" s="38"/>
      <c r="TP2524" s="38"/>
      <c r="TQ2524" s="38"/>
      <c r="TR2524" s="38"/>
      <c r="TS2524" s="38"/>
      <c r="TT2524" s="38"/>
      <c r="TU2524" s="38"/>
      <c r="TV2524" s="38"/>
      <c r="TW2524" s="38"/>
      <c r="TX2524" s="38"/>
      <c r="TY2524" s="38"/>
      <c r="TZ2524" s="38"/>
      <c r="UA2524" s="38"/>
      <c r="UB2524" s="38"/>
      <c r="UC2524" s="38"/>
      <c r="UD2524" s="38"/>
      <c r="UE2524" s="38"/>
      <c r="UF2524" s="38"/>
      <c r="UG2524" s="38"/>
      <c r="UH2524" s="38"/>
      <c r="UI2524" s="38"/>
      <c r="UJ2524" s="38"/>
      <c r="UK2524" s="38"/>
      <c r="UL2524" s="38"/>
      <c r="UM2524" s="38"/>
      <c r="UN2524" s="38"/>
      <c r="UO2524" s="38"/>
      <c r="UP2524" s="38"/>
      <c r="UQ2524" s="38"/>
      <c r="UR2524" s="38"/>
      <c r="US2524" s="38"/>
      <c r="UT2524" s="38"/>
      <c r="UU2524" s="38"/>
      <c r="UV2524" s="38"/>
      <c r="UW2524" s="38"/>
      <c r="UX2524" s="38"/>
      <c r="UY2524" s="38"/>
      <c r="UZ2524" s="38"/>
      <c r="VA2524" s="38"/>
      <c r="VB2524" s="38"/>
      <c r="VC2524" s="38"/>
      <c r="VD2524" s="38"/>
      <c r="VE2524" s="38"/>
      <c r="VF2524" s="38"/>
      <c r="VG2524" s="38"/>
      <c r="VH2524" s="38"/>
      <c r="VI2524" s="38"/>
      <c r="VJ2524" s="38"/>
      <c r="VK2524" s="38"/>
      <c r="VL2524" s="38"/>
      <c r="VM2524" s="38"/>
      <c r="VN2524" s="38"/>
      <c r="VO2524" s="38"/>
      <c r="VP2524" s="38"/>
      <c r="VQ2524" s="38"/>
      <c r="VR2524" s="38"/>
      <c r="VS2524" s="38"/>
      <c r="VT2524" s="38"/>
      <c r="VU2524" s="38"/>
      <c r="VV2524" s="38"/>
      <c r="VW2524" s="38"/>
      <c r="VX2524" s="38"/>
      <c r="VY2524" s="38"/>
      <c r="VZ2524" s="38"/>
      <c r="WA2524" s="38"/>
      <c r="WB2524" s="38"/>
      <c r="WC2524" s="38"/>
      <c r="WD2524" s="38"/>
      <c r="WE2524" s="38"/>
      <c r="WF2524" s="38"/>
      <c r="WG2524" s="38"/>
      <c r="WH2524" s="38"/>
      <c r="WI2524" s="38"/>
      <c r="WJ2524" s="38"/>
      <c r="WK2524" s="38"/>
      <c r="WL2524" s="38"/>
      <c r="WM2524" s="38"/>
      <c r="WN2524" s="38"/>
      <c r="WO2524" s="38"/>
      <c r="WP2524" s="38"/>
      <c r="WQ2524" s="38"/>
      <c r="WR2524" s="38"/>
      <c r="WS2524" s="38"/>
      <c r="WT2524" s="38"/>
      <c r="WU2524" s="38"/>
      <c r="WV2524" s="38"/>
      <c r="WW2524" s="38"/>
      <c r="WX2524" s="38"/>
      <c r="WY2524" s="38"/>
      <c r="WZ2524" s="38"/>
      <c r="XA2524" s="38"/>
      <c r="XB2524" s="38"/>
      <c r="XC2524" s="38"/>
      <c r="XD2524" s="38"/>
      <c r="XE2524" s="38"/>
      <c r="XF2524" s="38"/>
      <c r="XG2524" s="38"/>
      <c r="XH2524" s="38"/>
      <c r="XI2524" s="38"/>
      <c r="XJ2524" s="38"/>
      <c r="XK2524" s="38"/>
      <c r="XL2524" s="38"/>
      <c r="XM2524" s="38"/>
      <c r="XN2524" s="38"/>
      <c r="XO2524" s="38"/>
      <c r="XP2524" s="38"/>
      <c r="XQ2524" s="38"/>
      <c r="XR2524" s="38"/>
      <c r="XS2524" s="38"/>
      <c r="XT2524" s="38"/>
      <c r="XU2524" s="38"/>
      <c r="XV2524" s="38"/>
      <c r="XW2524" s="38"/>
      <c r="XX2524" s="38"/>
      <c r="XY2524" s="38"/>
      <c r="XZ2524" s="38"/>
      <c r="YA2524" s="38"/>
      <c r="YB2524" s="38"/>
      <c r="YC2524" s="38"/>
      <c r="YD2524" s="38"/>
      <c r="YE2524" s="38"/>
      <c r="YF2524" s="38"/>
      <c r="YG2524" s="38"/>
      <c r="YH2524" s="38"/>
      <c r="YI2524" s="38"/>
      <c r="YJ2524" s="38"/>
      <c r="YK2524" s="38"/>
      <c r="YL2524" s="38"/>
      <c r="YM2524" s="38"/>
      <c r="YN2524" s="38"/>
      <c r="YO2524" s="38"/>
      <c r="YP2524" s="38"/>
      <c r="YQ2524" s="38"/>
      <c r="YR2524" s="38"/>
      <c r="YS2524" s="38"/>
      <c r="YT2524" s="38"/>
      <c r="YU2524" s="38"/>
      <c r="YV2524" s="38"/>
      <c r="YW2524" s="38"/>
      <c r="YX2524" s="38"/>
      <c r="YY2524" s="38"/>
      <c r="YZ2524" s="38"/>
      <c r="ZA2524" s="38"/>
      <c r="ZB2524" s="38"/>
      <c r="ZC2524" s="38"/>
      <c r="ZD2524" s="38"/>
      <c r="ZE2524" s="38"/>
      <c r="ZF2524" s="38"/>
      <c r="ZG2524" s="38"/>
      <c r="ZH2524" s="38"/>
      <c r="ZI2524" s="38"/>
      <c r="ZJ2524" s="38"/>
      <c r="ZK2524" s="38"/>
      <c r="ZL2524" s="38"/>
      <c r="ZM2524" s="38"/>
      <c r="ZN2524" s="38"/>
      <c r="ZO2524" s="38"/>
      <c r="ZP2524" s="38"/>
      <c r="ZQ2524" s="38"/>
      <c r="ZR2524" s="38"/>
      <c r="ZS2524" s="38"/>
      <c r="ZT2524" s="38"/>
      <c r="ZU2524" s="38"/>
      <c r="ZV2524" s="38"/>
      <c r="ZW2524" s="38"/>
      <c r="ZX2524" s="38"/>
      <c r="ZY2524" s="38"/>
      <c r="ZZ2524" s="38"/>
      <c r="AAA2524" s="38"/>
      <c r="AAB2524" s="38"/>
      <c r="AAC2524" s="38"/>
      <c r="AAD2524" s="38"/>
      <c r="AAE2524" s="38"/>
      <c r="AAF2524" s="38"/>
      <c r="AAG2524" s="38"/>
      <c r="AAH2524" s="38"/>
      <c r="AAI2524" s="38"/>
      <c r="AAJ2524" s="38"/>
      <c r="AAK2524" s="38"/>
      <c r="AAL2524" s="38"/>
      <c r="AAM2524" s="38"/>
      <c r="AAN2524" s="38"/>
      <c r="AAO2524" s="38"/>
      <c r="AAP2524" s="38"/>
      <c r="AAQ2524" s="38"/>
      <c r="AAR2524" s="38"/>
      <c r="AAS2524" s="38"/>
      <c r="AAT2524" s="38"/>
      <c r="AAU2524" s="38"/>
      <c r="AAV2524" s="38"/>
      <c r="AAW2524" s="38"/>
      <c r="AAX2524" s="38"/>
      <c r="AAY2524" s="38"/>
      <c r="AAZ2524" s="38"/>
      <c r="ABA2524" s="38"/>
      <c r="ABB2524" s="38"/>
      <c r="ABC2524" s="38"/>
      <c r="ABD2524" s="38"/>
      <c r="ABE2524" s="38"/>
      <c r="ABF2524" s="38"/>
      <c r="ABG2524" s="38"/>
      <c r="ABH2524" s="38"/>
      <c r="ABI2524" s="38"/>
      <c r="ABJ2524" s="38"/>
      <c r="ABK2524" s="38"/>
      <c r="ABL2524" s="38"/>
      <c r="ABM2524" s="38"/>
      <c r="ABN2524" s="38"/>
      <c r="ABO2524" s="38"/>
      <c r="ABP2524" s="38"/>
      <c r="ABQ2524" s="38"/>
      <c r="ABR2524" s="38"/>
      <c r="ABS2524" s="38"/>
      <c r="ABT2524" s="38"/>
      <c r="ABU2524" s="38"/>
      <c r="ABV2524" s="38"/>
      <c r="ABW2524" s="38"/>
      <c r="ABX2524" s="38"/>
      <c r="ABY2524" s="38"/>
      <c r="ABZ2524" s="38"/>
      <c r="ACA2524" s="38"/>
      <c r="ACB2524" s="38"/>
      <c r="ACC2524" s="38"/>
      <c r="ACD2524" s="38"/>
      <c r="ACE2524" s="38"/>
      <c r="ACF2524" s="38"/>
      <c r="ACG2524" s="38"/>
      <c r="ACH2524" s="38"/>
      <c r="ACI2524" s="38"/>
      <c r="ACJ2524" s="38"/>
      <c r="ACK2524" s="38"/>
      <c r="ACL2524" s="38"/>
      <c r="ACM2524" s="38"/>
      <c r="ACN2524" s="38"/>
      <c r="ACO2524" s="38"/>
      <c r="ACP2524" s="38"/>
      <c r="ACQ2524" s="38"/>
      <c r="ACR2524" s="38"/>
      <c r="ACS2524" s="38"/>
      <c r="ACT2524" s="38"/>
      <c r="ACU2524" s="38"/>
      <c r="ACV2524" s="38"/>
      <c r="ACW2524" s="38"/>
      <c r="ACX2524" s="38"/>
      <c r="ACY2524" s="38"/>
      <c r="ACZ2524" s="38"/>
      <c r="ADA2524" s="38"/>
      <c r="ADB2524" s="38"/>
      <c r="ADC2524" s="38"/>
      <c r="ADD2524" s="38"/>
      <c r="ADE2524" s="38"/>
      <c r="ADF2524" s="38"/>
      <c r="ADG2524" s="38"/>
      <c r="ADH2524" s="38"/>
      <c r="ADI2524" s="38"/>
      <c r="ADJ2524" s="38"/>
      <c r="ADK2524" s="38"/>
      <c r="ADL2524" s="38"/>
      <c r="ADM2524" s="38"/>
      <c r="ADN2524" s="38"/>
      <c r="ADO2524" s="38"/>
      <c r="ADP2524" s="38"/>
      <c r="ADQ2524" s="38"/>
      <c r="ADR2524" s="38"/>
      <c r="ADS2524" s="38"/>
      <c r="ADT2524" s="38"/>
      <c r="ADU2524" s="38"/>
      <c r="ADV2524" s="38"/>
      <c r="ADW2524" s="38"/>
      <c r="ADX2524" s="38"/>
      <c r="ADY2524" s="38"/>
      <c r="ADZ2524" s="38"/>
      <c r="AEA2524" s="38"/>
      <c r="AEB2524" s="38"/>
      <c r="AEC2524" s="38"/>
      <c r="AED2524" s="38"/>
      <c r="AEE2524" s="38"/>
      <c r="AEF2524" s="38"/>
      <c r="AEG2524" s="38"/>
      <c r="AEH2524" s="38"/>
      <c r="AEI2524" s="38"/>
      <c r="AEJ2524" s="38"/>
      <c r="AEK2524" s="38"/>
      <c r="AEL2524" s="38"/>
      <c r="AEM2524" s="38"/>
      <c r="AEN2524" s="38"/>
      <c r="AEO2524" s="38"/>
      <c r="AEP2524" s="38"/>
      <c r="AEQ2524" s="38"/>
      <c r="AER2524" s="38"/>
      <c r="AES2524" s="38"/>
      <c r="AET2524" s="38"/>
      <c r="AEU2524" s="38"/>
      <c r="AEV2524" s="38"/>
      <c r="AEW2524" s="38"/>
      <c r="AEX2524" s="38"/>
      <c r="AEY2524" s="38"/>
      <c r="AEZ2524" s="38"/>
      <c r="AFA2524" s="38"/>
      <c r="AFB2524" s="38"/>
      <c r="AFC2524" s="38"/>
      <c r="AFD2524" s="38"/>
      <c r="AFE2524" s="38"/>
      <c r="AFF2524" s="38"/>
      <c r="AFG2524" s="38"/>
      <c r="AFH2524" s="38"/>
      <c r="AFI2524" s="38"/>
      <c r="AFJ2524" s="38"/>
      <c r="AFK2524" s="38"/>
      <c r="AFL2524" s="38"/>
      <c r="AFM2524" s="38"/>
      <c r="AFN2524" s="38"/>
      <c r="AFO2524" s="38"/>
      <c r="AFP2524" s="38"/>
      <c r="AFQ2524" s="38"/>
      <c r="AFR2524" s="38"/>
      <c r="AFS2524" s="38"/>
      <c r="AFT2524" s="38"/>
      <c r="AFU2524" s="38"/>
      <c r="AFV2524" s="38"/>
      <c r="AFW2524" s="38"/>
      <c r="AFX2524" s="38"/>
      <c r="AFY2524" s="38"/>
      <c r="AFZ2524" s="38"/>
      <c r="AGA2524" s="38"/>
      <c r="AGB2524" s="38"/>
      <c r="AGC2524" s="38"/>
      <c r="AGD2524" s="38"/>
      <c r="AGE2524" s="38"/>
      <c r="AGF2524" s="38"/>
      <c r="AGG2524" s="38"/>
      <c r="AGH2524" s="38"/>
      <c r="AGI2524" s="38"/>
      <c r="AGJ2524" s="38"/>
      <c r="AGK2524" s="38"/>
      <c r="AGL2524" s="38"/>
      <c r="AGM2524" s="38"/>
      <c r="AGN2524" s="38"/>
      <c r="AGO2524" s="38"/>
      <c r="AGP2524" s="38"/>
      <c r="AGQ2524" s="38"/>
      <c r="AGR2524" s="38"/>
      <c r="AGS2524" s="38"/>
      <c r="AGT2524" s="38"/>
      <c r="AGU2524" s="38"/>
      <c r="AGV2524" s="38"/>
      <c r="AGW2524" s="38"/>
      <c r="AGX2524" s="38"/>
      <c r="AGY2524" s="38"/>
      <c r="AGZ2524" s="38"/>
      <c r="AHA2524" s="38"/>
      <c r="AHB2524" s="38"/>
      <c r="AHC2524" s="38"/>
      <c r="AHD2524" s="38"/>
      <c r="AHE2524" s="38"/>
      <c r="AHF2524" s="38"/>
      <c r="AHG2524" s="38"/>
      <c r="AHH2524" s="38"/>
      <c r="AHI2524" s="38"/>
      <c r="AHJ2524" s="38"/>
      <c r="AHK2524" s="38"/>
      <c r="AHL2524" s="38"/>
      <c r="AHM2524" s="38"/>
      <c r="AHN2524" s="38"/>
      <c r="AHO2524" s="38"/>
      <c r="AHP2524" s="38"/>
      <c r="AHQ2524" s="38"/>
      <c r="AHR2524" s="38"/>
      <c r="AHS2524" s="38"/>
      <c r="AHT2524" s="38"/>
      <c r="AHU2524" s="38"/>
      <c r="AHV2524" s="38"/>
      <c r="AHW2524" s="38"/>
      <c r="AHX2524" s="38"/>
      <c r="AHY2524" s="38"/>
      <c r="AHZ2524" s="38"/>
      <c r="AIA2524" s="38"/>
      <c r="AIB2524" s="38"/>
      <c r="AIC2524" s="38"/>
      <c r="AID2524" s="38"/>
      <c r="AIE2524" s="38"/>
      <c r="AIF2524" s="38"/>
      <c r="AIG2524" s="38"/>
      <c r="AIH2524" s="38"/>
      <c r="AII2524" s="38"/>
      <c r="AIJ2524" s="38"/>
      <c r="AIK2524" s="38"/>
      <c r="AIL2524" s="38"/>
      <c r="AIM2524" s="38"/>
      <c r="AIN2524" s="38"/>
      <c r="AIO2524" s="38"/>
      <c r="AIP2524" s="38"/>
      <c r="AIQ2524" s="38"/>
      <c r="AIR2524" s="38"/>
      <c r="AIS2524" s="38"/>
      <c r="AIT2524" s="38"/>
      <c r="AIU2524" s="38"/>
      <c r="AIV2524" s="38"/>
      <c r="AIW2524" s="38"/>
      <c r="AIX2524" s="38"/>
      <c r="AIY2524" s="38"/>
      <c r="AIZ2524" s="38"/>
      <c r="AJA2524" s="38"/>
      <c r="AJB2524" s="38"/>
      <c r="AJC2524" s="38"/>
      <c r="AJD2524" s="38"/>
      <c r="AJE2524" s="38"/>
      <c r="AJF2524" s="38"/>
      <c r="AJG2524" s="38"/>
      <c r="AJH2524" s="38"/>
      <c r="AJI2524" s="38"/>
      <c r="AJJ2524" s="38"/>
      <c r="AJK2524" s="38"/>
      <c r="AJL2524" s="38"/>
      <c r="AJM2524" s="38"/>
      <c r="AJN2524" s="38"/>
      <c r="AJO2524" s="38"/>
      <c r="AJP2524" s="38"/>
      <c r="AJQ2524" s="38"/>
      <c r="AJR2524" s="38"/>
      <c r="AJS2524" s="38"/>
      <c r="AJT2524" s="38"/>
      <c r="AJU2524" s="38"/>
      <c r="AJV2524" s="38"/>
      <c r="AJW2524" s="38"/>
      <c r="AJX2524" s="38"/>
      <c r="AJY2524" s="38"/>
      <c r="AJZ2524" s="38"/>
      <c r="AKA2524" s="38"/>
      <c r="AKB2524" s="38"/>
      <c r="AKC2524" s="38"/>
      <c r="AKD2524" s="38"/>
      <c r="AKE2524" s="38"/>
      <c r="AKF2524" s="38"/>
      <c r="AKG2524" s="38"/>
      <c r="AKH2524" s="38"/>
      <c r="AKI2524" s="38"/>
      <c r="AKJ2524" s="38"/>
      <c r="AKK2524" s="38"/>
      <c r="AKL2524" s="38"/>
      <c r="AKM2524" s="38"/>
      <c r="AKN2524" s="38"/>
      <c r="AKO2524" s="38"/>
      <c r="AKP2524" s="38"/>
      <c r="AKQ2524" s="38"/>
      <c r="AKR2524" s="38"/>
      <c r="AKS2524" s="38"/>
      <c r="AKT2524" s="38"/>
      <c r="AKU2524" s="38"/>
      <c r="AKV2524" s="38"/>
      <c r="AKW2524" s="38"/>
      <c r="AKX2524" s="38"/>
      <c r="AKY2524" s="38"/>
      <c r="AKZ2524" s="38"/>
      <c r="ALA2524" s="38"/>
      <c r="ALB2524" s="38"/>
      <c r="ALC2524" s="38"/>
      <c r="ALD2524" s="38"/>
      <c r="ALE2524" s="38"/>
      <c r="ALF2524" s="38"/>
      <c r="ALG2524" s="38"/>
      <c r="ALH2524" s="38"/>
      <c r="ALI2524" s="38"/>
      <c r="ALJ2524" s="38"/>
      <c r="ALK2524" s="38"/>
      <c r="ALL2524" s="38"/>
      <c r="ALM2524" s="38"/>
      <c r="ALN2524" s="38"/>
      <c r="ALO2524" s="38"/>
      <c r="ALP2524" s="38"/>
      <c r="ALQ2524" s="38"/>
      <c r="ALR2524" s="38"/>
      <c r="ALS2524" s="38"/>
      <c r="ALT2524" s="38"/>
      <c r="ALU2524" s="38"/>
      <c r="ALV2524" s="38"/>
      <c r="ALW2524" s="38"/>
      <c r="ALX2524" s="38"/>
      <c r="ALY2524" s="38"/>
      <c r="ALZ2524" s="38"/>
      <c r="AMA2524" s="38"/>
      <c r="AMB2524" s="38"/>
      <c r="AMC2524" s="38"/>
      <c r="AMD2524" s="38"/>
      <c r="AME2524" s="38"/>
      <c r="AMF2524" s="38"/>
      <c r="AMG2524" s="38"/>
      <c r="AMH2524" s="38"/>
      <c r="AMI2524" s="38"/>
      <c r="AMJ2524" s="38"/>
    </row>
    <row r="2525" spans="1:1024" ht="15.75" x14ac:dyDescent="0.25">
      <c r="B2525" s="2"/>
      <c r="C2525" s="2"/>
      <c r="D2525" s="6"/>
      <c r="E2525" s="6"/>
      <c r="H2525" s="38"/>
      <c r="I2525" s="38"/>
      <c r="J2525" s="38"/>
      <c r="K2525" s="38"/>
      <c r="L2525" s="38"/>
      <c r="M2525" s="38"/>
      <c r="N2525" s="38"/>
      <c r="O2525" s="38"/>
      <c r="P2525" s="38"/>
      <c r="Q2525" s="38"/>
      <c r="R2525" s="38"/>
      <c r="S2525" s="38"/>
      <c r="T2525" s="38"/>
      <c r="U2525" s="38"/>
      <c r="V2525" s="38"/>
      <c r="W2525" s="38"/>
      <c r="X2525" s="38"/>
      <c r="Y2525" s="38"/>
      <c r="Z2525" s="38"/>
      <c r="AA2525" s="38"/>
      <c r="AB2525" s="38"/>
      <c r="AC2525" s="38"/>
      <c r="AD2525" s="38"/>
      <c r="AE2525" s="38"/>
      <c r="AF2525" s="38"/>
      <c r="AG2525" s="38"/>
      <c r="AH2525" s="38"/>
      <c r="AI2525" s="38"/>
      <c r="AJ2525" s="38"/>
      <c r="AK2525" s="38"/>
      <c r="AL2525" s="38"/>
      <c r="AM2525" s="38"/>
      <c r="AN2525" s="38"/>
      <c r="AO2525" s="38"/>
      <c r="AP2525" s="38"/>
      <c r="AQ2525" s="38"/>
      <c r="AR2525" s="38"/>
      <c r="AS2525" s="38"/>
      <c r="AT2525" s="38"/>
      <c r="AU2525" s="38"/>
      <c r="AV2525" s="38"/>
      <c r="AW2525" s="38"/>
      <c r="AX2525" s="38"/>
      <c r="AY2525" s="38"/>
      <c r="AZ2525" s="38"/>
      <c r="BA2525" s="38"/>
      <c r="BB2525" s="38"/>
      <c r="BC2525" s="38"/>
      <c r="BD2525" s="38"/>
      <c r="BE2525" s="38"/>
      <c r="BF2525" s="38"/>
      <c r="BG2525" s="38"/>
      <c r="BH2525" s="38"/>
      <c r="BI2525" s="38"/>
      <c r="BJ2525" s="38"/>
      <c r="BK2525" s="38"/>
      <c r="BL2525" s="38"/>
      <c r="BM2525" s="38"/>
      <c r="BN2525" s="38"/>
      <c r="BO2525" s="38"/>
      <c r="BP2525" s="38"/>
      <c r="BQ2525" s="38"/>
      <c r="BR2525" s="38"/>
      <c r="BS2525" s="38"/>
      <c r="BT2525" s="38"/>
      <c r="BU2525" s="38"/>
      <c r="BV2525" s="38"/>
      <c r="BW2525" s="38"/>
      <c r="BX2525" s="38"/>
      <c r="BY2525" s="38"/>
      <c r="BZ2525" s="38"/>
      <c r="CA2525" s="38"/>
      <c r="CB2525" s="38"/>
      <c r="CC2525" s="38"/>
      <c r="CD2525" s="38"/>
      <c r="CE2525" s="38"/>
      <c r="CF2525" s="38"/>
      <c r="CG2525" s="38"/>
      <c r="CH2525" s="38"/>
      <c r="CI2525" s="38"/>
      <c r="CJ2525" s="38"/>
      <c r="CK2525" s="38"/>
      <c r="CL2525" s="38"/>
      <c r="CM2525" s="38"/>
      <c r="CN2525" s="38"/>
      <c r="CO2525" s="38"/>
      <c r="CP2525" s="38"/>
      <c r="CQ2525" s="38"/>
      <c r="CR2525" s="38"/>
      <c r="CS2525" s="38"/>
      <c r="CT2525" s="38"/>
      <c r="CU2525" s="38"/>
      <c r="CV2525" s="38"/>
      <c r="CW2525" s="38"/>
      <c r="CX2525" s="38"/>
      <c r="CY2525" s="38"/>
      <c r="CZ2525" s="38"/>
      <c r="DA2525" s="38"/>
      <c r="DB2525" s="38"/>
      <c r="DC2525" s="38"/>
      <c r="DD2525" s="38"/>
      <c r="DE2525" s="38"/>
      <c r="DF2525" s="38"/>
      <c r="DG2525" s="38"/>
      <c r="DH2525" s="38"/>
      <c r="DI2525" s="38"/>
      <c r="DJ2525" s="38"/>
      <c r="DK2525" s="38"/>
      <c r="DL2525" s="38"/>
      <c r="DM2525" s="38"/>
      <c r="DN2525" s="38"/>
      <c r="DO2525" s="38"/>
      <c r="DP2525" s="38"/>
      <c r="DQ2525" s="38"/>
      <c r="DR2525" s="38"/>
      <c r="DS2525" s="38"/>
      <c r="DT2525" s="38"/>
      <c r="DU2525" s="38"/>
      <c r="DV2525" s="38"/>
      <c r="DW2525" s="38"/>
      <c r="DX2525" s="38"/>
      <c r="DY2525" s="38"/>
      <c r="DZ2525" s="38"/>
      <c r="EA2525" s="38"/>
      <c r="EB2525" s="38"/>
      <c r="EC2525" s="38"/>
      <c r="ED2525" s="38"/>
      <c r="EE2525" s="38"/>
      <c r="EF2525" s="38"/>
      <c r="EG2525" s="38"/>
      <c r="EH2525" s="38"/>
      <c r="EI2525" s="38"/>
      <c r="EJ2525" s="38"/>
      <c r="EK2525" s="38"/>
      <c r="EL2525" s="38"/>
      <c r="EM2525" s="38"/>
      <c r="EN2525" s="38"/>
      <c r="EO2525" s="38"/>
      <c r="EP2525" s="38"/>
      <c r="EQ2525" s="38"/>
      <c r="ER2525" s="38"/>
      <c r="ES2525" s="38"/>
      <c r="ET2525" s="38"/>
      <c r="EU2525" s="38"/>
      <c r="EV2525" s="38"/>
      <c r="EW2525" s="38"/>
      <c r="EX2525" s="38"/>
      <c r="EY2525" s="38"/>
      <c r="EZ2525" s="38"/>
      <c r="FA2525" s="38"/>
      <c r="FB2525" s="38"/>
      <c r="FC2525" s="38"/>
      <c r="FD2525" s="38"/>
      <c r="FE2525" s="38"/>
      <c r="FF2525" s="38"/>
      <c r="FG2525" s="38"/>
      <c r="FH2525" s="38"/>
      <c r="FI2525" s="38"/>
      <c r="FJ2525" s="38"/>
      <c r="FK2525" s="38"/>
      <c r="FL2525" s="38"/>
      <c r="FM2525" s="38"/>
      <c r="FN2525" s="38"/>
      <c r="FO2525" s="38"/>
      <c r="FP2525" s="38"/>
      <c r="FQ2525" s="38"/>
      <c r="FR2525" s="38"/>
      <c r="FS2525" s="38"/>
      <c r="FT2525" s="38"/>
      <c r="FU2525" s="38"/>
      <c r="FV2525" s="38"/>
      <c r="FW2525" s="38"/>
      <c r="FX2525" s="38"/>
      <c r="FY2525" s="38"/>
      <c r="FZ2525" s="38"/>
      <c r="GA2525" s="38"/>
      <c r="GB2525" s="38"/>
      <c r="GC2525" s="38"/>
      <c r="GD2525" s="38"/>
      <c r="GE2525" s="38"/>
      <c r="GF2525" s="38"/>
      <c r="GG2525" s="38"/>
      <c r="GH2525" s="38"/>
      <c r="GI2525" s="38"/>
      <c r="GJ2525" s="38"/>
      <c r="GK2525" s="38"/>
      <c r="GL2525" s="38"/>
      <c r="GM2525" s="38"/>
      <c r="GN2525" s="38"/>
      <c r="GO2525" s="38"/>
      <c r="GP2525" s="38"/>
      <c r="GQ2525" s="38"/>
      <c r="GR2525" s="38"/>
      <c r="GS2525" s="38"/>
      <c r="GT2525" s="38"/>
      <c r="GU2525" s="38"/>
      <c r="GV2525" s="38"/>
      <c r="GW2525" s="38"/>
      <c r="GX2525" s="38"/>
      <c r="GY2525" s="38"/>
      <c r="GZ2525" s="38"/>
      <c r="HA2525" s="38"/>
      <c r="HB2525" s="38"/>
      <c r="HC2525" s="38"/>
      <c r="HD2525" s="38"/>
      <c r="HE2525" s="38"/>
      <c r="HF2525" s="38"/>
      <c r="HG2525" s="38"/>
      <c r="HH2525" s="38"/>
      <c r="HI2525" s="38"/>
      <c r="HJ2525" s="38"/>
      <c r="HK2525" s="38"/>
      <c r="HL2525" s="38"/>
      <c r="HM2525" s="38"/>
      <c r="HN2525" s="38"/>
      <c r="HO2525" s="38"/>
      <c r="HP2525" s="38"/>
      <c r="HQ2525" s="38"/>
      <c r="HR2525" s="38"/>
      <c r="HS2525" s="38"/>
      <c r="HT2525" s="38"/>
      <c r="HU2525" s="38"/>
      <c r="HV2525" s="38"/>
      <c r="HW2525" s="38"/>
      <c r="HX2525" s="38"/>
      <c r="HY2525" s="38"/>
      <c r="HZ2525" s="38"/>
      <c r="IA2525" s="38"/>
      <c r="IB2525" s="38"/>
      <c r="IC2525" s="38"/>
      <c r="ID2525" s="38"/>
      <c r="IE2525" s="38"/>
      <c r="IF2525" s="38"/>
      <c r="IG2525" s="38"/>
      <c r="IH2525" s="38"/>
      <c r="II2525" s="38"/>
      <c r="IJ2525" s="38"/>
      <c r="IK2525" s="38"/>
      <c r="IL2525" s="38"/>
      <c r="IM2525" s="38"/>
      <c r="IN2525" s="38"/>
      <c r="IO2525" s="38"/>
      <c r="IP2525" s="38"/>
      <c r="IQ2525" s="38"/>
      <c r="IR2525" s="38"/>
      <c r="IS2525" s="38"/>
      <c r="IT2525" s="38"/>
      <c r="IU2525" s="38"/>
      <c r="IV2525" s="38"/>
      <c r="IW2525" s="38"/>
      <c r="IX2525" s="38"/>
      <c r="IY2525" s="38"/>
      <c r="IZ2525" s="38"/>
      <c r="JA2525" s="38"/>
      <c r="JB2525" s="38"/>
      <c r="JC2525" s="38"/>
      <c r="JD2525" s="38"/>
      <c r="JE2525" s="38"/>
      <c r="JF2525" s="38"/>
      <c r="JG2525" s="38"/>
      <c r="JH2525" s="38"/>
      <c r="JI2525" s="38"/>
      <c r="JJ2525" s="38"/>
      <c r="JK2525" s="38"/>
      <c r="JL2525" s="38"/>
      <c r="JM2525" s="38"/>
      <c r="JN2525" s="38"/>
      <c r="JO2525" s="38"/>
      <c r="JP2525" s="38"/>
      <c r="JQ2525" s="38"/>
      <c r="JR2525" s="38"/>
      <c r="JS2525" s="38"/>
      <c r="JT2525" s="38"/>
      <c r="JU2525" s="38"/>
      <c r="JV2525" s="38"/>
      <c r="JW2525" s="38"/>
      <c r="JX2525" s="38"/>
      <c r="JY2525" s="38"/>
      <c r="JZ2525" s="38"/>
      <c r="KA2525" s="38"/>
      <c r="KB2525" s="38"/>
      <c r="KC2525" s="38"/>
      <c r="KD2525" s="38"/>
      <c r="KE2525" s="38"/>
      <c r="KF2525" s="38"/>
      <c r="KG2525" s="38"/>
      <c r="KH2525" s="38"/>
      <c r="KI2525" s="38"/>
      <c r="KJ2525" s="38"/>
      <c r="KK2525" s="38"/>
      <c r="KL2525" s="38"/>
      <c r="KM2525" s="38"/>
      <c r="KN2525" s="38"/>
      <c r="KO2525" s="38"/>
      <c r="KP2525" s="38"/>
      <c r="KQ2525" s="38"/>
      <c r="KR2525" s="38"/>
      <c r="KS2525" s="38"/>
      <c r="KT2525" s="38"/>
      <c r="KU2525" s="38"/>
      <c r="KV2525" s="38"/>
      <c r="KW2525" s="38"/>
      <c r="KX2525" s="38"/>
      <c r="KY2525" s="38"/>
      <c r="KZ2525" s="38"/>
      <c r="LA2525" s="38"/>
      <c r="LB2525" s="38"/>
      <c r="LC2525" s="38"/>
      <c r="LD2525" s="38"/>
      <c r="LE2525" s="38"/>
      <c r="LF2525" s="38"/>
      <c r="LG2525" s="38"/>
      <c r="LH2525" s="38"/>
      <c r="LI2525" s="38"/>
      <c r="LJ2525" s="38"/>
      <c r="LK2525" s="38"/>
      <c r="LL2525" s="38"/>
      <c r="LM2525" s="38"/>
      <c r="LN2525" s="38"/>
      <c r="LO2525" s="38"/>
      <c r="LP2525" s="38"/>
      <c r="LQ2525" s="38"/>
      <c r="LR2525" s="38"/>
      <c r="LS2525" s="38"/>
      <c r="LT2525" s="38"/>
      <c r="LU2525" s="38"/>
      <c r="LV2525" s="38"/>
      <c r="LW2525" s="38"/>
      <c r="LX2525" s="38"/>
      <c r="LY2525" s="38"/>
      <c r="LZ2525" s="38"/>
      <c r="MA2525" s="38"/>
      <c r="MB2525" s="38"/>
      <c r="MC2525" s="38"/>
      <c r="MD2525" s="38"/>
      <c r="ME2525" s="38"/>
      <c r="MF2525" s="38"/>
      <c r="MG2525" s="38"/>
      <c r="MH2525" s="38"/>
      <c r="MI2525" s="38"/>
      <c r="MJ2525" s="38"/>
      <c r="MK2525" s="38"/>
      <c r="ML2525" s="38"/>
      <c r="MM2525" s="38"/>
      <c r="MN2525" s="38"/>
      <c r="MO2525" s="38"/>
      <c r="MP2525" s="38"/>
      <c r="MQ2525" s="38"/>
      <c r="MR2525" s="38"/>
      <c r="MS2525" s="38"/>
      <c r="MT2525" s="38"/>
      <c r="MU2525" s="38"/>
      <c r="MV2525" s="38"/>
      <c r="MW2525" s="38"/>
      <c r="MX2525" s="38"/>
      <c r="MY2525" s="38"/>
      <c r="MZ2525" s="38"/>
      <c r="NA2525" s="38"/>
      <c r="NB2525" s="38"/>
      <c r="NC2525" s="38"/>
      <c r="ND2525" s="38"/>
      <c r="NE2525" s="38"/>
      <c r="NF2525" s="38"/>
      <c r="NG2525" s="38"/>
      <c r="NH2525" s="38"/>
      <c r="NI2525" s="38"/>
      <c r="NJ2525" s="38"/>
      <c r="NK2525" s="38"/>
      <c r="NL2525" s="38"/>
      <c r="NM2525" s="38"/>
      <c r="NN2525" s="38"/>
      <c r="NO2525" s="38"/>
      <c r="NP2525" s="38"/>
      <c r="NQ2525" s="38"/>
      <c r="NR2525" s="38"/>
      <c r="NS2525" s="38"/>
      <c r="NT2525" s="38"/>
      <c r="NU2525" s="38"/>
      <c r="NV2525" s="38"/>
      <c r="NW2525" s="38"/>
      <c r="NX2525" s="38"/>
      <c r="NY2525" s="38"/>
      <c r="NZ2525" s="38"/>
      <c r="OA2525" s="38"/>
      <c r="OB2525" s="38"/>
      <c r="OC2525" s="38"/>
      <c r="OD2525" s="38"/>
      <c r="OE2525" s="38"/>
      <c r="OF2525" s="38"/>
      <c r="OG2525" s="38"/>
      <c r="OH2525" s="38"/>
      <c r="OI2525" s="38"/>
      <c r="OJ2525" s="38"/>
      <c r="OK2525" s="38"/>
      <c r="OL2525" s="38"/>
      <c r="OM2525" s="38"/>
      <c r="ON2525" s="38"/>
      <c r="OO2525" s="38"/>
      <c r="OP2525" s="38"/>
      <c r="OQ2525" s="38"/>
      <c r="OR2525" s="38"/>
      <c r="OS2525" s="38"/>
      <c r="OT2525" s="38"/>
      <c r="OU2525" s="38"/>
      <c r="OV2525" s="38"/>
      <c r="OW2525" s="38"/>
      <c r="OX2525" s="38"/>
      <c r="OY2525" s="38"/>
      <c r="OZ2525" s="38"/>
      <c r="PA2525" s="38"/>
      <c r="PB2525" s="38"/>
      <c r="PC2525" s="38"/>
      <c r="PD2525" s="38"/>
      <c r="PE2525" s="38"/>
      <c r="PF2525" s="38"/>
      <c r="PG2525" s="38"/>
      <c r="PH2525" s="38"/>
      <c r="PI2525" s="38"/>
      <c r="PJ2525" s="38"/>
      <c r="PK2525" s="38"/>
      <c r="PL2525" s="38"/>
      <c r="PM2525" s="38"/>
      <c r="PN2525" s="38"/>
      <c r="PO2525" s="38"/>
      <c r="PP2525" s="38"/>
      <c r="PQ2525" s="38"/>
      <c r="PR2525" s="38"/>
      <c r="PS2525" s="38"/>
      <c r="PT2525" s="38"/>
      <c r="PU2525" s="38"/>
      <c r="PV2525" s="38"/>
      <c r="PW2525" s="38"/>
      <c r="PX2525" s="38"/>
      <c r="PY2525" s="38"/>
      <c r="PZ2525" s="38"/>
      <c r="QA2525" s="38"/>
      <c r="QB2525" s="38"/>
      <c r="QC2525" s="38"/>
      <c r="QD2525" s="38"/>
      <c r="QE2525" s="38"/>
      <c r="QF2525" s="38"/>
      <c r="QG2525" s="38"/>
      <c r="QH2525" s="38"/>
      <c r="QI2525" s="38"/>
      <c r="QJ2525" s="38"/>
      <c r="QK2525" s="38"/>
      <c r="QL2525" s="38"/>
      <c r="QM2525" s="38"/>
      <c r="QN2525" s="38"/>
      <c r="QO2525" s="38"/>
      <c r="QP2525" s="38"/>
      <c r="QQ2525" s="38"/>
      <c r="QR2525" s="38"/>
      <c r="QS2525" s="38"/>
      <c r="QT2525" s="38"/>
      <c r="QU2525" s="38"/>
      <c r="QV2525" s="38"/>
      <c r="QW2525" s="38"/>
      <c r="QX2525" s="38"/>
      <c r="QY2525" s="38"/>
      <c r="QZ2525" s="38"/>
      <c r="RA2525" s="38"/>
      <c r="RB2525" s="38"/>
      <c r="RC2525" s="38"/>
      <c r="RD2525" s="38"/>
      <c r="RE2525" s="38"/>
      <c r="RF2525" s="38"/>
      <c r="RG2525" s="38"/>
      <c r="RH2525" s="38"/>
      <c r="RI2525" s="38"/>
      <c r="RJ2525" s="38"/>
      <c r="RK2525" s="38"/>
      <c r="RL2525" s="38"/>
      <c r="RM2525" s="38"/>
      <c r="RN2525" s="38"/>
      <c r="RO2525" s="38"/>
      <c r="RP2525" s="38"/>
      <c r="RQ2525" s="38"/>
      <c r="RR2525" s="38"/>
      <c r="RS2525" s="38"/>
      <c r="RT2525" s="38"/>
      <c r="RU2525" s="38"/>
      <c r="RV2525" s="38"/>
      <c r="RW2525" s="38"/>
      <c r="RX2525" s="38"/>
      <c r="RY2525" s="38"/>
      <c r="RZ2525" s="38"/>
      <c r="SA2525" s="38"/>
      <c r="SB2525" s="38"/>
      <c r="SC2525" s="38"/>
      <c r="SD2525" s="38"/>
      <c r="SE2525" s="38"/>
      <c r="SF2525" s="38"/>
      <c r="SG2525" s="38"/>
      <c r="SH2525" s="38"/>
      <c r="SI2525" s="38"/>
      <c r="SJ2525" s="38"/>
      <c r="SK2525" s="38"/>
      <c r="SL2525" s="38"/>
      <c r="SM2525" s="38"/>
      <c r="SN2525" s="38"/>
      <c r="SO2525" s="38"/>
      <c r="SP2525" s="38"/>
      <c r="SQ2525" s="38"/>
      <c r="SR2525" s="38"/>
      <c r="SS2525" s="38"/>
      <c r="ST2525" s="38"/>
      <c r="SU2525" s="38"/>
      <c r="SV2525" s="38"/>
      <c r="SW2525" s="38"/>
      <c r="SX2525" s="38"/>
      <c r="SY2525" s="38"/>
      <c r="SZ2525" s="38"/>
      <c r="TA2525" s="38"/>
      <c r="TB2525" s="38"/>
      <c r="TC2525" s="38"/>
      <c r="TD2525" s="38"/>
      <c r="TE2525" s="38"/>
      <c r="TF2525" s="38"/>
      <c r="TG2525" s="38"/>
      <c r="TH2525" s="38"/>
      <c r="TI2525" s="38"/>
      <c r="TJ2525" s="38"/>
      <c r="TK2525" s="38"/>
      <c r="TL2525" s="38"/>
      <c r="TM2525" s="38"/>
      <c r="TN2525" s="38"/>
      <c r="TO2525" s="38"/>
      <c r="TP2525" s="38"/>
      <c r="TQ2525" s="38"/>
      <c r="TR2525" s="38"/>
      <c r="TS2525" s="38"/>
      <c r="TT2525" s="38"/>
      <c r="TU2525" s="38"/>
      <c r="TV2525" s="38"/>
      <c r="TW2525" s="38"/>
      <c r="TX2525" s="38"/>
      <c r="TY2525" s="38"/>
      <c r="TZ2525" s="38"/>
      <c r="UA2525" s="38"/>
      <c r="UB2525" s="38"/>
      <c r="UC2525" s="38"/>
      <c r="UD2525" s="38"/>
      <c r="UE2525" s="38"/>
      <c r="UF2525" s="38"/>
      <c r="UG2525" s="38"/>
      <c r="UH2525" s="38"/>
      <c r="UI2525" s="38"/>
      <c r="UJ2525" s="38"/>
      <c r="UK2525" s="38"/>
      <c r="UL2525" s="38"/>
      <c r="UM2525" s="38"/>
      <c r="UN2525" s="38"/>
      <c r="UO2525" s="38"/>
      <c r="UP2525" s="38"/>
      <c r="UQ2525" s="38"/>
      <c r="UR2525" s="38"/>
      <c r="US2525" s="38"/>
      <c r="UT2525" s="38"/>
      <c r="UU2525" s="38"/>
      <c r="UV2525" s="38"/>
      <c r="UW2525" s="38"/>
      <c r="UX2525" s="38"/>
      <c r="UY2525" s="38"/>
      <c r="UZ2525" s="38"/>
      <c r="VA2525" s="38"/>
      <c r="VB2525" s="38"/>
      <c r="VC2525" s="38"/>
      <c r="VD2525" s="38"/>
      <c r="VE2525" s="38"/>
      <c r="VF2525" s="38"/>
      <c r="VG2525" s="38"/>
      <c r="VH2525" s="38"/>
      <c r="VI2525" s="38"/>
      <c r="VJ2525" s="38"/>
      <c r="VK2525" s="38"/>
      <c r="VL2525" s="38"/>
      <c r="VM2525" s="38"/>
      <c r="VN2525" s="38"/>
      <c r="VO2525" s="38"/>
      <c r="VP2525" s="38"/>
      <c r="VQ2525" s="38"/>
      <c r="VR2525" s="38"/>
      <c r="VS2525" s="38"/>
      <c r="VT2525" s="38"/>
      <c r="VU2525" s="38"/>
      <c r="VV2525" s="38"/>
      <c r="VW2525" s="38"/>
      <c r="VX2525" s="38"/>
      <c r="VY2525" s="38"/>
      <c r="VZ2525" s="38"/>
      <c r="WA2525" s="38"/>
      <c r="WB2525" s="38"/>
      <c r="WC2525" s="38"/>
      <c r="WD2525" s="38"/>
      <c r="WE2525" s="38"/>
      <c r="WF2525" s="38"/>
      <c r="WG2525" s="38"/>
      <c r="WH2525" s="38"/>
      <c r="WI2525" s="38"/>
      <c r="WJ2525" s="38"/>
      <c r="WK2525" s="38"/>
      <c r="WL2525" s="38"/>
      <c r="WM2525" s="38"/>
      <c r="WN2525" s="38"/>
      <c r="WO2525" s="38"/>
      <c r="WP2525" s="38"/>
      <c r="WQ2525" s="38"/>
      <c r="WR2525" s="38"/>
      <c r="WS2525" s="38"/>
      <c r="WT2525" s="38"/>
      <c r="WU2525" s="38"/>
      <c r="WV2525" s="38"/>
      <c r="WW2525" s="38"/>
      <c r="WX2525" s="38"/>
      <c r="WY2525" s="38"/>
      <c r="WZ2525" s="38"/>
      <c r="XA2525" s="38"/>
      <c r="XB2525" s="38"/>
      <c r="XC2525" s="38"/>
      <c r="XD2525" s="38"/>
      <c r="XE2525" s="38"/>
      <c r="XF2525" s="38"/>
      <c r="XG2525" s="38"/>
      <c r="XH2525" s="38"/>
      <c r="XI2525" s="38"/>
      <c r="XJ2525" s="38"/>
      <c r="XK2525" s="38"/>
      <c r="XL2525" s="38"/>
      <c r="XM2525" s="38"/>
      <c r="XN2525" s="38"/>
      <c r="XO2525" s="38"/>
      <c r="XP2525" s="38"/>
      <c r="XQ2525" s="38"/>
      <c r="XR2525" s="38"/>
      <c r="XS2525" s="38"/>
      <c r="XT2525" s="38"/>
      <c r="XU2525" s="38"/>
      <c r="XV2525" s="38"/>
      <c r="XW2525" s="38"/>
      <c r="XX2525" s="38"/>
      <c r="XY2525" s="38"/>
      <c r="XZ2525" s="38"/>
      <c r="YA2525" s="38"/>
      <c r="YB2525" s="38"/>
      <c r="YC2525" s="38"/>
      <c r="YD2525" s="38"/>
      <c r="YE2525" s="38"/>
      <c r="YF2525" s="38"/>
      <c r="YG2525" s="38"/>
      <c r="YH2525" s="38"/>
      <c r="YI2525" s="38"/>
      <c r="YJ2525" s="38"/>
      <c r="YK2525" s="38"/>
      <c r="YL2525" s="38"/>
      <c r="YM2525" s="38"/>
      <c r="YN2525" s="38"/>
      <c r="YO2525" s="38"/>
      <c r="YP2525" s="38"/>
      <c r="YQ2525" s="38"/>
      <c r="YR2525" s="38"/>
      <c r="YS2525" s="38"/>
      <c r="YT2525" s="38"/>
      <c r="YU2525" s="38"/>
      <c r="YV2525" s="38"/>
      <c r="YW2525" s="38"/>
      <c r="YX2525" s="38"/>
      <c r="YY2525" s="38"/>
      <c r="YZ2525" s="38"/>
      <c r="ZA2525" s="38"/>
      <c r="ZB2525" s="38"/>
      <c r="ZC2525" s="38"/>
      <c r="ZD2525" s="38"/>
      <c r="ZE2525" s="38"/>
      <c r="ZF2525" s="38"/>
      <c r="ZG2525" s="38"/>
      <c r="ZH2525" s="38"/>
      <c r="ZI2525" s="38"/>
      <c r="ZJ2525" s="38"/>
      <c r="ZK2525" s="38"/>
      <c r="ZL2525" s="38"/>
      <c r="ZM2525" s="38"/>
      <c r="ZN2525" s="38"/>
      <c r="ZO2525" s="38"/>
      <c r="ZP2525" s="38"/>
      <c r="ZQ2525" s="38"/>
      <c r="ZR2525" s="38"/>
      <c r="ZS2525" s="38"/>
      <c r="ZT2525" s="38"/>
      <c r="ZU2525" s="38"/>
      <c r="ZV2525" s="38"/>
      <c r="ZW2525" s="38"/>
      <c r="ZX2525" s="38"/>
      <c r="ZY2525" s="38"/>
      <c r="ZZ2525" s="38"/>
      <c r="AAA2525" s="38"/>
      <c r="AAB2525" s="38"/>
      <c r="AAC2525" s="38"/>
      <c r="AAD2525" s="38"/>
      <c r="AAE2525" s="38"/>
      <c r="AAF2525" s="38"/>
      <c r="AAG2525" s="38"/>
      <c r="AAH2525" s="38"/>
      <c r="AAI2525" s="38"/>
      <c r="AAJ2525" s="38"/>
      <c r="AAK2525" s="38"/>
      <c r="AAL2525" s="38"/>
      <c r="AAM2525" s="38"/>
      <c r="AAN2525" s="38"/>
      <c r="AAO2525" s="38"/>
      <c r="AAP2525" s="38"/>
      <c r="AAQ2525" s="38"/>
      <c r="AAR2525" s="38"/>
      <c r="AAS2525" s="38"/>
      <c r="AAT2525" s="38"/>
      <c r="AAU2525" s="38"/>
      <c r="AAV2525" s="38"/>
      <c r="AAW2525" s="38"/>
      <c r="AAX2525" s="38"/>
      <c r="AAY2525" s="38"/>
      <c r="AAZ2525" s="38"/>
      <c r="ABA2525" s="38"/>
      <c r="ABB2525" s="38"/>
      <c r="ABC2525" s="38"/>
      <c r="ABD2525" s="38"/>
      <c r="ABE2525" s="38"/>
      <c r="ABF2525" s="38"/>
      <c r="ABG2525" s="38"/>
      <c r="ABH2525" s="38"/>
      <c r="ABI2525" s="38"/>
      <c r="ABJ2525" s="38"/>
      <c r="ABK2525" s="38"/>
      <c r="ABL2525" s="38"/>
      <c r="ABM2525" s="38"/>
      <c r="ABN2525" s="38"/>
      <c r="ABO2525" s="38"/>
      <c r="ABP2525" s="38"/>
      <c r="ABQ2525" s="38"/>
      <c r="ABR2525" s="38"/>
      <c r="ABS2525" s="38"/>
      <c r="ABT2525" s="38"/>
      <c r="ABU2525" s="38"/>
      <c r="ABV2525" s="38"/>
      <c r="ABW2525" s="38"/>
      <c r="ABX2525" s="38"/>
      <c r="ABY2525" s="38"/>
      <c r="ABZ2525" s="38"/>
      <c r="ACA2525" s="38"/>
      <c r="ACB2525" s="38"/>
      <c r="ACC2525" s="38"/>
      <c r="ACD2525" s="38"/>
      <c r="ACE2525" s="38"/>
      <c r="ACF2525" s="38"/>
      <c r="ACG2525" s="38"/>
      <c r="ACH2525" s="38"/>
      <c r="ACI2525" s="38"/>
      <c r="ACJ2525" s="38"/>
      <c r="ACK2525" s="38"/>
      <c r="ACL2525" s="38"/>
      <c r="ACM2525" s="38"/>
      <c r="ACN2525" s="38"/>
      <c r="ACO2525" s="38"/>
      <c r="ACP2525" s="38"/>
      <c r="ACQ2525" s="38"/>
      <c r="ACR2525" s="38"/>
      <c r="ACS2525" s="38"/>
      <c r="ACT2525" s="38"/>
      <c r="ACU2525" s="38"/>
      <c r="ACV2525" s="38"/>
      <c r="ACW2525" s="38"/>
      <c r="ACX2525" s="38"/>
      <c r="ACY2525" s="38"/>
      <c r="ACZ2525" s="38"/>
      <c r="ADA2525" s="38"/>
      <c r="ADB2525" s="38"/>
      <c r="ADC2525" s="38"/>
      <c r="ADD2525" s="38"/>
      <c r="ADE2525" s="38"/>
      <c r="ADF2525" s="38"/>
      <c r="ADG2525" s="38"/>
      <c r="ADH2525" s="38"/>
      <c r="ADI2525" s="38"/>
      <c r="ADJ2525" s="38"/>
      <c r="ADK2525" s="38"/>
      <c r="ADL2525" s="38"/>
      <c r="ADM2525" s="38"/>
      <c r="ADN2525" s="38"/>
      <c r="ADO2525" s="38"/>
      <c r="ADP2525" s="38"/>
      <c r="ADQ2525" s="38"/>
      <c r="ADR2525" s="38"/>
      <c r="ADS2525" s="38"/>
      <c r="ADT2525" s="38"/>
      <c r="ADU2525" s="38"/>
      <c r="ADV2525" s="38"/>
      <c r="ADW2525" s="38"/>
      <c r="ADX2525" s="38"/>
      <c r="ADY2525" s="38"/>
      <c r="ADZ2525" s="38"/>
      <c r="AEA2525" s="38"/>
      <c r="AEB2525" s="38"/>
      <c r="AEC2525" s="38"/>
      <c r="AED2525" s="38"/>
      <c r="AEE2525" s="38"/>
      <c r="AEF2525" s="38"/>
      <c r="AEG2525" s="38"/>
      <c r="AEH2525" s="38"/>
      <c r="AEI2525" s="38"/>
      <c r="AEJ2525" s="38"/>
      <c r="AEK2525" s="38"/>
      <c r="AEL2525" s="38"/>
      <c r="AEM2525" s="38"/>
      <c r="AEN2525" s="38"/>
      <c r="AEO2525" s="38"/>
      <c r="AEP2525" s="38"/>
      <c r="AEQ2525" s="38"/>
      <c r="AER2525" s="38"/>
      <c r="AES2525" s="38"/>
      <c r="AET2525" s="38"/>
      <c r="AEU2525" s="38"/>
      <c r="AEV2525" s="38"/>
      <c r="AEW2525" s="38"/>
      <c r="AEX2525" s="38"/>
      <c r="AEY2525" s="38"/>
      <c r="AEZ2525" s="38"/>
      <c r="AFA2525" s="38"/>
      <c r="AFB2525" s="38"/>
      <c r="AFC2525" s="38"/>
      <c r="AFD2525" s="38"/>
      <c r="AFE2525" s="38"/>
      <c r="AFF2525" s="38"/>
      <c r="AFG2525" s="38"/>
      <c r="AFH2525" s="38"/>
      <c r="AFI2525" s="38"/>
      <c r="AFJ2525" s="38"/>
      <c r="AFK2525" s="38"/>
      <c r="AFL2525" s="38"/>
      <c r="AFM2525" s="38"/>
      <c r="AFN2525" s="38"/>
      <c r="AFO2525" s="38"/>
      <c r="AFP2525" s="38"/>
      <c r="AFQ2525" s="38"/>
      <c r="AFR2525" s="38"/>
      <c r="AFS2525" s="38"/>
      <c r="AFT2525" s="38"/>
      <c r="AFU2525" s="38"/>
      <c r="AFV2525" s="38"/>
      <c r="AFW2525" s="38"/>
      <c r="AFX2525" s="38"/>
      <c r="AFY2525" s="38"/>
      <c r="AFZ2525" s="38"/>
      <c r="AGA2525" s="38"/>
      <c r="AGB2525" s="38"/>
      <c r="AGC2525" s="38"/>
      <c r="AGD2525" s="38"/>
      <c r="AGE2525" s="38"/>
      <c r="AGF2525" s="38"/>
      <c r="AGG2525" s="38"/>
      <c r="AGH2525" s="38"/>
      <c r="AGI2525" s="38"/>
      <c r="AGJ2525" s="38"/>
      <c r="AGK2525" s="38"/>
      <c r="AGL2525" s="38"/>
      <c r="AGM2525" s="38"/>
      <c r="AGN2525" s="38"/>
      <c r="AGO2525" s="38"/>
      <c r="AGP2525" s="38"/>
      <c r="AGQ2525" s="38"/>
      <c r="AGR2525" s="38"/>
      <c r="AGS2525" s="38"/>
      <c r="AGT2525" s="38"/>
      <c r="AGU2525" s="38"/>
      <c r="AGV2525" s="38"/>
      <c r="AGW2525" s="38"/>
      <c r="AGX2525" s="38"/>
      <c r="AGY2525" s="38"/>
      <c r="AGZ2525" s="38"/>
      <c r="AHA2525" s="38"/>
      <c r="AHB2525" s="38"/>
      <c r="AHC2525" s="38"/>
      <c r="AHD2525" s="38"/>
      <c r="AHE2525" s="38"/>
      <c r="AHF2525" s="38"/>
      <c r="AHG2525" s="38"/>
      <c r="AHH2525" s="38"/>
      <c r="AHI2525" s="38"/>
      <c r="AHJ2525" s="38"/>
      <c r="AHK2525" s="38"/>
      <c r="AHL2525" s="38"/>
      <c r="AHM2525" s="38"/>
      <c r="AHN2525" s="38"/>
      <c r="AHO2525" s="38"/>
      <c r="AHP2525" s="38"/>
      <c r="AHQ2525" s="38"/>
      <c r="AHR2525" s="38"/>
      <c r="AHS2525" s="38"/>
      <c r="AHT2525" s="38"/>
      <c r="AHU2525" s="38"/>
      <c r="AHV2525" s="38"/>
      <c r="AHW2525" s="38"/>
      <c r="AHX2525" s="38"/>
      <c r="AHY2525" s="38"/>
      <c r="AHZ2525" s="38"/>
      <c r="AIA2525" s="38"/>
      <c r="AIB2525" s="38"/>
      <c r="AIC2525" s="38"/>
      <c r="AID2525" s="38"/>
      <c r="AIE2525" s="38"/>
      <c r="AIF2525" s="38"/>
      <c r="AIG2525" s="38"/>
      <c r="AIH2525" s="38"/>
      <c r="AII2525" s="38"/>
      <c r="AIJ2525" s="38"/>
      <c r="AIK2525" s="38"/>
      <c r="AIL2525" s="38"/>
      <c r="AIM2525" s="38"/>
      <c r="AIN2525" s="38"/>
      <c r="AIO2525" s="38"/>
      <c r="AIP2525" s="38"/>
      <c r="AIQ2525" s="38"/>
      <c r="AIR2525" s="38"/>
      <c r="AIS2525" s="38"/>
      <c r="AIT2525" s="38"/>
      <c r="AIU2525" s="38"/>
      <c r="AIV2525" s="38"/>
      <c r="AIW2525" s="38"/>
      <c r="AIX2525" s="38"/>
      <c r="AIY2525" s="38"/>
      <c r="AIZ2525" s="38"/>
      <c r="AJA2525" s="38"/>
      <c r="AJB2525" s="38"/>
      <c r="AJC2525" s="38"/>
      <c r="AJD2525" s="38"/>
      <c r="AJE2525" s="38"/>
      <c r="AJF2525" s="38"/>
      <c r="AJG2525" s="38"/>
      <c r="AJH2525" s="38"/>
      <c r="AJI2525" s="38"/>
      <c r="AJJ2525" s="38"/>
      <c r="AJK2525" s="38"/>
      <c r="AJL2525" s="38"/>
      <c r="AJM2525" s="38"/>
      <c r="AJN2525" s="38"/>
      <c r="AJO2525" s="38"/>
      <c r="AJP2525" s="38"/>
      <c r="AJQ2525" s="38"/>
      <c r="AJR2525" s="38"/>
      <c r="AJS2525" s="38"/>
      <c r="AJT2525" s="38"/>
      <c r="AJU2525" s="38"/>
      <c r="AJV2525" s="38"/>
      <c r="AJW2525" s="38"/>
      <c r="AJX2525" s="38"/>
      <c r="AJY2525" s="38"/>
      <c r="AJZ2525" s="38"/>
      <c r="AKA2525" s="38"/>
      <c r="AKB2525" s="38"/>
      <c r="AKC2525" s="38"/>
      <c r="AKD2525" s="38"/>
      <c r="AKE2525" s="38"/>
      <c r="AKF2525" s="38"/>
      <c r="AKG2525" s="38"/>
      <c r="AKH2525" s="38"/>
      <c r="AKI2525" s="38"/>
      <c r="AKJ2525" s="38"/>
      <c r="AKK2525" s="38"/>
      <c r="AKL2525" s="38"/>
      <c r="AKM2525" s="38"/>
      <c r="AKN2525" s="38"/>
      <c r="AKO2525" s="38"/>
      <c r="AKP2525" s="38"/>
      <c r="AKQ2525" s="38"/>
      <c r="AKR2525" s="38"/>
      <c r="AKS2525" s="38"/>
      <c r="AKT2525" s="38"/>
      <c r="AKU2525" s="38"/>
      <c r="AKV2525" s="38"/>
      <c r="AKW2525" s="38"/>
      <c r="AKX2525" s="38"/>
      <c r="AKY2525" s="38"/>
      <c r="AKZ2525" s="38"/>
      <c r="ALA2525" s="38"/>
      <c r="ALB2525" s="38"/>
      <c r="ALC2525" s="38"/>
      <c r="ALD2525" s="38"/>
      <c r="ALE2525" s="38"/>
      <c r="ALF2525" s="38"/>
      <c r="ALG2525" s="38"/>
      <c r="ALH2525" s="38"/>
      <c r="ALI2525" s="38"/>
      <c r="ALJ2525" s="38"/>
      <c r="ALK2525" s="38"/>
      <c r="ALL2525" s="38"/>
      <c r="ALM2525" s="38"/>
      <c r="ALN2525" s="38"/>
      <c r="ALO2525" s="38"/>
      <c r="ALP2525" s="38"/>
      <c r="ALQ2525" s="38"/>
      <c r="ALR2525" s="38"/>
      <c r="ALS2525" s="38"/>
      <c r="ALT2525" s="38"/>
      <c r="ALU2525" s="38"/>
      <c r="ALV2525" s="38"/>
      <c r="ALW2525" s="38"/>
      <c r="ALX2525" s="38"/>
      <c r="ALY2525" s="38"/>
      <c r="ALZ2525" s="38"/>
      <c r="AMA2525" s="38"/>
      <c r="AMB2525" s="38"/>
      <c r="AMC2525" s="38"/>
      <c r="AMD2525" s="38"/>
      <c r="AME2525" s="38"/>
      <c r="AMF2525" s="38"/>
      <c r="AMG2525" s="38"/>
      <c r="AMH2525" s="38"/>
      <c r="AMI2525" s="38"/>
      <c r="AMJ2525" s="38"/>
    </row>
    <row r="2526" spans="1:1024" ht="15.75" x14ac:dyDescent="0.25">
      <c r="B2526" s="2"/>
      <c r="C2526" s="2"/>
      <c r="D2526" s="6"/>
      <c r="E2526" s="6"/>
      <c r="H2526" s="38"/>
      <c r="I2526" s="38"/>
      <c r="J2526" s="38"/>
      <c r="K2526" s="38"/>
      <c r="L2526" s="38"/>
      <c r="M2526" s="38"/>
      <c r="N2526" s="38"/>
      <c r="O2526" s="38"/>
      <c r="P2526" s="38"/>
      <c r="Q2526" s="38"/>
      <c r="R2526" s="38"/>
      <c r="S2526" s="38"/>
      <c r="T2526" s="38"/>
      <c r="U2526" s="38"/>
      <c r="V2526" s="38"/>
      <c r="W2526" s="38"/>
      <c r="X2526" s="38"/>
      <c r="Y2526" s="38"/>
      <c r="Z2526" s="38"/>
      <c r="AA2526" s="38"/>
      <c r="AB2526" s="38"/>
      <c r="AC2526" s="38"/>
      <c r="AD2526" s="38"/>
      <c r="AE2526" s="38"/>
      <c r="AF2526" s="38"/>
      <c r="AG2526" s="38"/>
      <c r="AH2526" s="38"/>
      <c r="AI2526" s="38"/>
      <c r="AJ2526" s="38"/>
      <c r="AK2526" s="38"/>
      <c r="AL2526" s="38"/>
      <c r="AM2526" s="38"/>
      <c r="AN2526" s="38"/>
      <c r="AO2526" s="38"/>
      <c r="AP2526" s="38"/>
      <c r="AQ2526" s="38"/>
      <c r="AR2526" s="38"/>
      <c r="AS2526" s="38"/>
      <c r="AT2526" s="38"/>
      <c r="AU2526" s="38"/>
      <c r="AV2526" s="38"/>
      <c r="AW2526" s="38"/>
      <c r="AX2526" s="38"/>
      <c r="AY2526" s="38"/>
      <c r="AZ2526" s="38"/>
      <c r="BA2526" s="38"/>
      <c r="BB2526" s="38"/>
      <c r="BC2526" s="38"/>
      <c r="BD2526" s="38"/>
      <c r="BE2526" s="38"/>
      <c r="BF2526" s="38"/>
      <c r="BG2526" s="38"/>
      <c r="BH2526" s="38"/>
      <c r="BI2526" s="38"/>
      <c r="BJ2526" s="38"/>
      <c r="BK2526" s="38"/>
      <c r="BL2526" s="38"/>
      <c r="BM2526" s="38"/>
      <c r="BN2526" s="38"/>
      <c r="BO2526" s="38"/>
      <c r="BP2526" s="38"/>
      <c r="BQ2526" s="38"/>
      <c r="BR2526" s="38"/>
      <c r="BS2526" s="38"/>
      <c r="BT2526" s="38"/>
      <c r="BU2526" s="38"/>
      <c r="BV2526" s="38"/>
      <c r="BW2526" s="38"/>
      <c r="BX2526" s="38"/>
      <c r="BY2526" s="38"/>
      <c r="BZ2526" s="38"/>
      <c r="CA2526" s="38"/>
      <c r="CB2526" s="38"/>
      <c r="CC2526" s="38"/>
      <c r="CD2526" s="38"/>
      <c r="CE2526" s="38"/>
      <c r="CF2526" s="38"/>
      <c r="CG2526" s="38"/>
      <c r="CH2526" s="38"/>
      <c r="CI2526" s="38"/>
      <c r="CJ2526" s="38"/>
      <c r="CK2526" s="38"/>
      <c r="CL2526" s="38"/>
      <c r="CM2526" s="38"/>
      <c r="CN2526" s="38"/>
      <c r="CO2526" s="38"/>
      <c r="CP2526" s="38"/>
      <c r="CQ2526" s="38"/>
      <c r="CR2526" s="38"/>
      <c r="CS2526" s="38"/>
      <c r="CT2526" s="38"/>
      <c r="CU2526" s="38"/>
      <c r="CV2526" s="38"/>
      <c r="CW2526" s="38"/>
      <c r="CX2526" s="38"/>
      <c r="CY2526" s="38"/>
      <c r="CZ2526" s="38"/>
      <c r="DA2526" s="38"/>
      <c r="DB2526" s="38"/>
      <c r="DC2526" s="38"/>
      <c r="DD2526" s="38"/>
      <c r="DE2526" s="38"/>
      <c r="DF2526" s="38"/>
      <c r="DG2526" s="38"/>
      <c r="DH2526" s="38"/>
      <c r="DI2526" s="38"/>
      <c r="DJ2526" s="38"/>
      <c r="DK2526" s="38"/>
      <c r="DL2526" s="38"/>
      <c r="DM2526" s="38"/>
      <c r="DN2526" s="38"/>
      <c r="DO2526" s="38"/>
      <c r="DP2526" s="38"/>
      <c r="DQ2526" s="38"/>
      <c r="DR2526" s="38"/>
      <c r="DS2526" s="38"/>
      <c r="DT2526" s="38"/>
      <c r="DU2526" s="38"/>
      <c r="DV2526" s="38"/>
      <c r="DW2526" s="38"/>
      <c r="DX2526" s="38"/>
      <c r="DY2526" s="38"/>
      <c r="DZ2526" s="38"/>
      <c r="EA2526" s="38"/>
      <c r="EB2526" s="38"/>
      <c r="EC2526" s="38"/>
      <c r="ED2526" s="38"/>
      <c r="EE2526" s="38"/>
      <c r="EF2526" s="38"/>
      <c r="EG2526" s="38"/>
      <c r="EH2526" s="38"/>
      <c r="EI2526" s="38"/>
      <c r="EJ2526" s="38"/>
      <c r="EK2526" s="38"/>
      <c r="EL2526" s="38"/>
      <c r="EM2526" s="38"/>
      <c r="EN2526" s="38"/>
      <c r="EO2526" s="38"/>
      <c r="EP2526" s="38"/>
      <c r="EQ2526" s="38"/>
      <c r="ER2526" s="38"/>
      <c r="ES2526" s="38"/>
      <c r="ET2526" s="38"/>
      <c r="EU2526" s="38"/>
      <c r="EV2526" s="38"/>
      <c r="EW2526" s="38"/>
      <c r="EX2526" s="38"/>
      <c r="EY2526" s="38"/>
      <c r="EZ2526" s="38"/>
      <c r="FA2526" s="38"/>
      <c r="FB2526" s="38"/>
      <c r="FC2526" s="38"/>
      <c r="FD2526" s="38"/>
      <c r="FE2526" s="38"/>
      <c r="FF2526" s="38"/>
      <c r="FG2526" s="38"/>
      <c r="FH2526" s="38"/>
      <c r="FI2526" s="38"/>
      <c r="FJ2526" s="38"/>
      <c r="FK2526" s="38"/>
      <c r="FL2526" s="38"/>
      <c r="FM2526" s="38"/>
      <c r="FN2526" s="38"/>
      <c r="FO2526" s="38"/>
      <c r="FP2526" s="38"/>
      <c r="FQ2526" s="38"/>
      <c r="FR2526" s="38"/>
      <c r="FS2526" s="38"/>
      <c r="FT2526" s="38"/>
      <c r="FU2526" s="38"/>
      <c r="FV2526" s="38"/>
      <c r="FW2526" s="38"/>
      <c r="FX2526" s="38"/>
      <c r="FY2526" s="38"/>
      <c r="FZ2526" s="38"/>
      <c r="GA2526" s="38"/>
      <c r="GB2526" s="38"/>
      <c r="GC2526" s="38"/>
      <c r="GD2526" s="38"/>
      <c r="GE2526" s="38"/>
      <c r="GF2526" s="38"/>
      <c r="GG2526" s="38"/>
      <c r="GH2526" s="38"/>
      <c r="GI2526" s="38"/>
      <c r="GJ2526" s="38"/>
      <c r="GK2526" s="38"/>
      <c r="GL2526" s="38"/>
      <c r="GM2526" s="38"/>
      <c r="GN2526" s="38"/>
      <c r="GO2526" s="38"/>
      <c r="GP2526" s="38"/>
      <c r="GQ2526" s="38"/>
      <c r="GR2526" s="38"/>
      <c r="GS2526" s="38"/>
      <c r="GT2526" s="38"/>
      <c r="GU2526" s="38"/>
      <c r="GV2526" s="38"/>
      <c r="GW2526" s="38"/>
      <c r="GX2526" s="38"/>
      <c r="GY2526" s="38"/>
      <c r="GZ2526" s="38"/>
      <c r="HA2526" s="38"/>
      <c r="HB2526" s="38"/>
      <c r="HC2526" s="38"/>
      <c r="HD2526" s="38"/>
      <c r="HE2526" s="38"/>
      <c r="HF2526" s="38"/>
      <c r="HG2526" s="38"/>
      <c r="HH2526" s="38"/>
      <c r="HI2526" s="38"/>
      <c r="HJ2526" s="38"/>
      <c r="HK2526" s="38"/>
      <c r="HL2526" s="38"/>
      <c r="HM2526" s="38"/>
      <c r="HN2526" s="38"/>
      <c r="HO2526" s="38"/>
      <c r="HP2526" s="38"/>
      <c r="HQ2526" s="38"/>
      <c r="HR2526" s="38"/>
      <c r="HS2526" s="38"/>
      <c r="HT2526" s="38"/>
      <c r="HU2526" s="38"/>
      <c r="HV2526" s="38"/>
      <c r="HW2526" s="38"/>
      <c r="HX2526" s="38"/>
      <c r="HY2526" s="38"/>
      <c r="HZ2526" s="38"/>
      <c r="IA2526" s="38"/>
      <c r="IB2526" s="38"/>
      <c r="IC2526" s="38"/>
      <c r="ID2526" s="38"/>
      <c r="IE2526" s="38"/>
      <c r="IF2526" s="38"/>
      <c r="IG2526" s="38"/>
      <c r="IH2526" s="38"/>
      <c r="II2526" s="38"/>
      <c r="IJ2526" s="38"/>
      <c r="IK2526" s="38"/>
      <c r="IL2526" s="38"/>
      <c r="IM2526" s="38"/>
      <c r="IN2526" s="38"/>
      <c r="IO2526" s="38"/>
      <c r="IP2526" s="38"/>
      <c r="IQ2526" s="38"/>
      <c r="IR2526" s="38"/>
      <c r="IS2526" s="38"/>
      <c r="IT2526" s="38"/>
      <c r="IU2526" s="38"/>
      <c r="IV2526" s="38"/>
      <c r="IW2526" s="38"/>
      <c r="IX2526" s="38"/>
      <c r="IY2526" s="38"/>
      <c r="IZ2526" s="38"/>
      <c r="JA2526" s="38"/>
      <c r="JB2526" s="38"/>
      <c r="JC2526" s="38"/>
      <c r="JD2526" s="38"/>
      <c r="JE2526" s="38"/>
      <c r="JF2526" s="38"/>
      <c r="JG2526" s="38"/>
      <c r="JH2526" s="38"/>
      <c r="JI2526" s="38"/>
      <c r="JJ2526" s="38"/>
      <c r="JK2526" s="38"/>
      <c r="JL2526" s="38"/>
      <c r="JM2526" s="38"/>
      <c r="JN2526" s="38"/>
      <c r="JO2526" s="38"/>
      <c r="JP2526" s="38"/>
      <c r="JQ2526" s="38"/>
      <c r="JR2526" s="38"/>
      <c r="JS2526" s="38"/>
      <c r="JT2526" s="38"/>
      <c r="JU2526" s="38"/>
      <c r="JV2526" s="38"/>
      <c r="JW2526" s="38"/>
      <c r="JX2526" s="38"/>
      <c r="JY2526" s="38"/>
      <c r="JZ2526" s="38"/>
      <c r="KA2526" s="38"/>
      <c r="KB2526" s="38"/>
      <c r="KC2526" s="38"/>
      <c r="KD2526" s="38"/>
      <c r="KE2526" s="38"/>
      <c r="KF2526" s="38"/>
      <c r="KG2526" s="38"/>
      <c r="KH2526" s="38"/>
      <c r="KI2526" s="38"/>
      <c r="KJ2526" s="38"/>
      <c r="KK2526" s="38"/>
      <c r="KL2526" s="38"/>
      <c r="KM2526" s="38"/>
      <c r="KN2526" s="38"/>
      <c r="KO2526" s="38"/>
      <c r="KP2526" s="38"/>
      <c r="KQ2526" s="38"/>
      <c r="KR2526" s="38"/>
      <c r="KS2526" s="38"/>
      <c r="KT2526" s="38"/>
      <c r="KU2526" s="38"/>
      <c r="KV2526" s="38"/>
      <c r="KW2526" s="38"/>
      <c r="KX2526" s="38"/>
      <c r="KY2526" s="38"/>
      <c r="KZ2526" s="38"/>
      <c r="LA2526" s="38"/>
      <c r="LB2526" s="38"/>
      <c r="LC2526" s="38"/>
      <c r="LD2526" s="38"/>
      <c r="LE2526" s="38"/>
      <c r="LF2526" s="38"/>
      <c r="LG2526" s="38"/>
      <c r="LH2526" s="38"/>
      <c r="LI2526" s="38"/>
      <c r="LJ2526" s="38"/>
      <c r="LK2526" s="38"/>
      <c r="LL2526" s="38"/>
      <c r="LM2526" s="38"/>
      <c r="LN2526" s="38"/>
      <c r="LO2526" s="38"/>
      <c r="LP2526" s="38"/>
      <c r="LQ2526" s="38"/>
      <c r="LR2526" s="38"/>
      <c r="LS2526" s="38"/>
      <c r="LT2526" s="38"/>
      <c r="LU2526" s="38"/>
      <c r="LV2526" s="38"/>
      <c r="LW2526" s="38"/>
      <c r="LX2526" s="38"/>
      <c r="LY2526" s="38"/>
      <c r="LZ2526" s="38"/>
      <c r="MA2526" s="38"/>
      <c r="MB2526" s="38"/>
      <c r="MC2526" s="38"/>
      <c r="MD2526" s="38"/>
      <c r="ME2526" s="38"/>
      <c r="MF2526" s="38"/>
      <c r="MG2526" s="38"/>
      <c r="MH2526" s="38"/>
      <c r="MI2526" s="38"/>
      <c r="MJ2526" s="38"/>
      <c r="MK2526" s="38"/>
      <c r="ML2526" s="38"/>
      <c r="MM2526" s="38"/>
      <c r="MN2526" s="38"/>
      <c r="MO2526" s="38"/>
      <c r="MP2526" s="38"/>
      <c r="MQ2526" s="38"/>
      <c r="MR2526" s="38"/>
      <c r="MS2526" s="38"/>
      <c r="MT2526" s="38"/>
      <c r="MU2526" s="38"/>
      <c r="MV2526" s="38"/>
      <c r="MW2526" s="38"/>
      <c r="MX2526" s="38"/>
      <c r="MY2526" s="38"/>
      <c r="MZ2526" s="38"/>
      <c r="NA2526" s="38"/>
      <c r="NB2526" s="38"/>
      <c r="NC2526" s="38"/>
      <c r="ND2526" s="38"/>
      <c r="NE2526" s="38"/>
      <c r="NF2526" s="38"/>
      <c r="NG2526" s="38"/>
      <c r="NH2526" s="38"/>
      <c r="NI2526" s="38"/>
      <c r="NJ2526" s="38"/>
      <c r="NK2526" s="38"/>
      <c r="NL2526" s="38"/>
      <c r="NM2526" s="38"/>
      <c r="NN2526" s="38"/>
      <c r="NO2526" s="38"/>
      <c r="NP2526" s="38"/>
      <c r="NQ2526" s="38"/>
      <c r="NR2526" s="38"/>
      <c r="NS2526" s="38"/>
      <c r="NT2526" s="38"/>
      <c r="NU2526" s="38"/>
      <c r="NV2526" s="38"/>
      <c r="NW2526" s="38"/>
      <c r="NX2526" s="38"/>
      <c r="NY2526" s="38"/>
      <c r="NZ2526" s="38"/>
      <c r="OA2526" s="38"/>
      <c r="OB2526" s="38"/>
      <c r="OC2526" s="38"/>
      <c r="OD2526" s="38"/>
      <c r="OE2526" s="38"/>
      <c r="OF2526" s="38"/>
      <c r="OG2526" s="38"/>
      <c r="OH2526" s="38"/>
      <c r="OI2526" s="38"/>
      <c r="OJ2526" s="38"/>
      <c r="OK2526" s="38"/>
      <c r="OL2526" s="38"/>
      <c r="OM2526" s="38"/>
      <c r="ON2526" s="38"/>
      <c r="OO2526" s="38"/>
      <c r="OP2526" s="38"/>
      <c r="OQ2526" s="38"/>
      <c r="OR2526" s="38"/>
      <c r="OS2526" s="38"/>
      <c r="OT2526" s="38"/>
      <c r="OU2526" s="38"/>
      <c r="OV2526" s="38"/>
      <c r="OW2526" s="38"/>
      <c r="OX2526" s="38"/>
      <c r="OY2526" s="38"/>
      <c r="OZ2526" s="38"/>
      <c r="PA2526" s="38"/>
      <c r="PB2526" s="38"/>
      <c r="PC2526" s="38"/>
      <c r="PD2526" s="38"/>
      <c r="PE2526" s="38"/>
      <c r="PF2526" s="38"/>
      <c r="PG2526" s="38"/>
      <c r="PH2526" s="38"/>
      <c r="PI2526" s="38"/>
      <c r="PJ2526" s="38"/>
      <c r="PK2526" s="38"/>
      <c r="PL2526" s="38"/>
      <c r="PM2526" s="38"/>
      <c r="PN2526" s="38"/>
      <c r="PO2526" s="38"/>
      <c r="PP2526" s="38"/>
      <c r="PQ2526" s="38"/>
      <c r="PR2526" s="38"/>
      <c r="PS2526" s="38"/>
      <c r="PT2526" s="38"/>
      <c r="PU2526" s="38"/>
      <c r="PV2526" s="38"/>
      <c r="PW2526" s="38"/>
      <c r="PX2526" s="38"/>
      <c r="PY2526" s="38"/>
      <c r="PZ2526" s="38"/>
      <c r="QA2526" s="38"/>
      <c r="QB2526" s="38"/>
      <c r="QC2526" s="38"/>
      <c r="QD2526" s="38"/>
      <c r="QE2526" s="38"/>
      <c r="QF2526" s="38"/>
      <c r="QG2526" s="38"/>
      <c r="QH2526" s="38"/>
      <c r="QI2526" s="38"/>
      <c r="QJ2526" s="38"/>
      <c r="QK2526" s="38"/>
      <c r="QL2526" s="38"/>
      <c r="QM2526" s="38"/>
      <c r="QN2526" s="38"/>
      <c r="QO2526" s="38"/>
      <c r="QP2526" s="38"/>
      <c r="QQ2526" s="38"/>
      <c r="QR2526" s="38"/>
      <c r="QS2526" s="38"/>
      <c r="QT2526" s="38"/>
      <c r="QU2526" s="38"/>
      <c r="QV2526" s="38"/>
      <c r="QW2526" s="38"/>
      <c r="QX2526" s="38"/>
      <c r="QY2526" s="38"/>
      <c r="QZ2526" s="38"/>
      <c r="RA2526" s="38"/>
      <c r="RB2526" s="38"/>
      <c r="RC2526" s="38"/>
      <c r="RD2526" s="38"/>
      <c r="RE2526" s="38"/>
      <c r="RF2526" s="38"/>
      <c r="RG2526" s="38"/>
      <c r="RH2526" s="38"/>
      <c r="RI2526" s="38"/>
      <c r="RJ2526" s="38"/>
      <c r="RK2526" s="38"/>
      <c r="RL2526" s="38"/>
      <c r="RM2526" s="38"/>
      <c r="RN2526" s="38"/>
      <c r="RO2526" s="38"/>
      <c r="RP2526" s="38"/>
      <c r="RQ2526" s="38"/>
      <c r="RR2526" s="38"/>
      <c r="RS2526" s="38"/>
      <c r="RT2526" s="38"/>
      <c r="RU2526" s="38"/>
      <c r="RV2526" s="38"/>
      <c r="RW2526" s="38"/>
      <c r="RX2526" s="38"/>
      <c r="RY2526" s="38"/>
      <c r="RZ2526" s="38"/>
      <c r="SA2526" s="38"/>
      <c r="SB2526" s="38"/>
      <c r="SC2526" s="38"/>
      <c r="SD2526" s="38"/>
      <c r="SE2526" s="38"/>
      <c r="SF2526" s="38"/>
      <c r="SG2526" s="38"/>
      <c r="SH2526" s="38"/>
      <c r="SI2526" s="38"/>
      <c r="SJ2526" s="38"/>
      <c r="SK2526" s="38"/>
      <c r="SL2526" s="38"/>
      <c r="SM2526" s="38"/>
      <c r="SN2526" s="38"/>
      <c r="SO2526" s="38"/>
      <c r="SP2526" s="38"/>
      <c r="SQ2526" s="38"/>
      <c r="SR2526" s="38"/>
      <c r="SS2526" s="38"/>
      <c r="ST2526" s="38"/>
      <c r="SU2526" s="38"/>
      <c r="SV2526" s="38"/>
      <c r="SW2526" s="38"/>
      <c r="SX2526" s="38"/>
      <c r="SY2526" s="38"/>
      <c r="SZ2526" s="38"/>
      <c r="TA2526" s="38"/>
      <c r="TB2526" s="38"/>
      <c r="TC2526" s="38"/>
      <c r="TD2526" s="38"/>
      <c r="TE2526" s="38"/>
      <c r="TF2526" s="38"/>
      <c r="TG2526" s="38"/>
      <c r="TH2526" s="38"/>
      <c r="TI2526" s="38"/>
      <c r="TJ2526" s="38"/>
      <c r="TK2526" s="38"/>
      <c r="TL2526" s="38"/>
      <c r="TM2526" s="38"/>
      <c r="TN2526" s="38"/>
      <c r="TO2526" s="38"/>
      <c r="TP2526" s="38"/>
      <c r="TQ2526" s="38"/>
      <c r="TR2526" s="38"/>
      <c r="TS2526" s="38"/>
      <c r="TT2526" s="38"/>
      <c r="TU2526" s="38"/>
      <c r="TV2526" s="38"/>
      <c r="TW2526" s="38"/>
      <c r="TX2526" s="38"/>
      <c r="TY2526" s="38"/>
      <c r="TZ2526" s="38"/>
      <c r="UA2526" s="38"/>
      <c r="UB2526" s="38"/>
      <c r="UC2526" s="38"/>
      <c r="UD2526" s="38"/>
      <c r="UE2526" s="38"/>
      <c r="UF2526" s="38"/>
      <c r="UG2526" s="38"/>
      <c r="UH2526" s="38"/>
      <c r="UI2526" s="38"/>
      <c r="UJ2526" s="38"/>
      <c r="UK2526" s="38"/>
      <c r="UL2526" s="38"/>
      <c r="UM2526" s="38"/>
      <c r="UN2526" s="38"/>
      <c r="UO2526" s="38"/>
      <c r="UP2526" s="38"/>
      <c r="UQ2526" s="38"/>
      <c r="UR2526" s="38"/>
      <c r="US2526" s="38"/>
      <c r="UT2526" s="38"/>
      <c r="UU2526" s="38"/>
      <c r="UV2526" s="38"/>
      <c r="UW2526" s="38"/>
      <c r="UX2526" s="38"/>
      <c r="UY2526" s="38"/>
      <c r="UZ2526" s="38"/>
      <c r="VA2526" s="38"/>
      <c r="VB2526" s="38"/>
      <c r="VC2526" s="38"/>
      <c r="VD2526" s="38"/>
      <c r="VE2526" s="38"/>
      <c r="VF2526" s="38"/>
      <c r="VG2526" s="38"/>
      <c r="VH2526" s="38"/>
      <c r="VI2526" s="38"/>
      <c r="VJ2526" s="38"/>
      <c r="VK2526" s="38"/>
      <c r="VL2526" s="38"/>
      <c r="VM2526" s="38"/>
      <c r="VN2526" s="38"/>
      <c r="VO2526" s="38"/>
      <c r="VP2526" s="38"/>
      <c r="VQ2526" s="38"/>
      <c r="VR2526" s="38"/>
      <c r="VS2526" s="38"/>
      <c r="VT2526" s="38"/>
      <c r="VU2526" s="38"/>
      <c r="VV2526" s="38"/>
      <c r="VW2526" s="38"/>
      <c r="VX2526" s="38"/>
      <c r="VY2526" s="38"/>
      <c r="VZ2526" s="38"/>
      <c r="WA2526" s="38"/>
      <c r="WB2526" s="38"/>
      <c r="WC2526" s="38"/>
      <c r="WD2526" s="38"/>
      <c r="WE2526" s="38"/>
      <c r="WF2526" s="38"/>
      <c r="WG2526" s="38"/>
      <c r="WH2526" s="38"/>
      <c r="WI2526" s="38"/>
      <c r="WJ2526" s="38"/>
      <c r="WK2526" s="38"/>
      <c r="WL2526" s="38"/>
      <c r="WM2526" s="38"/>
      <c r="WN2526" s="38"/>
      <c r="WO2526" s="38"/>
      <c r="WP2526" s="38"/>
      <c r="WQ2526" s="38"/>
      <c r="WR2526" s="38"/>
      <c r="WS2526" s="38"/>
      <c r="WT2526" s="38"/>
      <c r="WU2526" s="38"/>
      <c r="WV2526" s="38"/>
      <c r="WW2526" s="38"/>
      <c r="WX2526" s="38"/>
      <c r="WY2526" s="38"/>
      <c r="WZ2526" s="38"/>
      <c r="XA2526" s="38"/>
      <c r="XB2526" s="38"/>
      <c r="XC2526" s="38"/>
      <c r="XD2526" s="38"/>
      <c r="XE2526" s="38"/>
      <c r="XF2526" s="38"/>
      <c r="XG2526" s="38"/>
      <c r="XH2526" s="38"/>
      <c r="XI2526" s="38"/>
      <c r="XJ2526" s="38"/>
      <c r="XK2526" s="38"/>
      <c r="XL2526" s="38"/>
      <c r="XM2526" s="38"/>
      <c r="XN2526" s="38"/>
      <c r="XO2526" s="38"/>
      <c r="XP2526" s="38"/>
      <c r="XQ2526" s="38"/>
      <c r="XR2526" s="38"/>
      <c r="XS2526" s="38"/>
      <c r="XT2526" s="38"/>
      <c r="XU2526" s="38"/>
      <c r="XV2526" s="38"/>
      <c r="XW2526" s="38"/>
      <c r="XX2526" s="38"/>
      <c r="XY2526" s="38"/>
      <c r="XZ2526" s="38"/>
      <c r="YA2526" s="38"/>
      <c r="YB2526" s="38"/>
      <c r="YC2526" s="38"/>
      <c r="YD2526" s="38"/>
      <c r="YE2526" s="38"/>
      <c r="YF2526" s="38"/>
      <c r="YG2526" s="38"/>
      <c r="YH2526" s="38"/>
      <c r="YI2526" s="38"/>
      <c r="YJ2526" s="38"/>
      <c r="YK2526" s="38"/>
      <c r="YL2526" s="38"/>
      <c r="YM2526" s="38"/>
      <c r="YN2526" s="38"/>
      <c r="YO2526" s="38"/>
      <c r="YP2526" s="38"/>
      <c r="YQ2526" s="38"/>
      <c r="YR2526" s="38"/>
      <c r="YS2526" s="38"/>
      <c r="YT2526" s="38"/>
      <c r="YU2526" s="38"/>
      <c r="YV2526" s="38"/>
      <c r="YW2526" s="38"/>
      <c r="YX2526" s="38"/>
      <c r="YY2526" s="38"/>
      <c r="YZ2526" s="38"/>
      <c r="ZA2526" s="38"/>
      <c r="ZB2526" s="38"/>
      <c r="ZC2526" s="38"/>
      <c r="ZD2526" s="38"/>
      <c r="ZE2526" s="38"/>
      <c r="ZF2526" s="38"/>
      <c r="ZG2526" s="38"/>
      <c r="ZH2526" s="38"/>
      <c r="ZI2526" s="38"/>
      <c r="ZJ2526" s="38"/>
      <c r="ZK2526" s="38"/>
      <c r="ZL2526" s="38"/>
      <c r="ZM2526" s="38"/>
      <c r="ZN2526" s="38"/>
      <c r="ZO2526" s="38"/>
      <c r="ZP2526" s="38"/>
      <c r="ZQ2526" s="38"/>
      <c r="ZR2526" s="38"/>
      <c r="ZS2526" s="38"/>
      <c r="ZT2526" s="38"/>
      <c r="ZU2526" s="38"/>
      <c r="ZV2526" s="38"/>
      <c r="ZW2526" s="38"/>
      <c r="ZX2526" s="38"/>
      <c r="ZY2526" s="38"/>
      <c r="ZZ2526" s="38"/>
      <c r="AAA2526" s="38"/>
      <c r="AAB2526" s="38"/>
      <c r="AAC2526" s="38"/>
      <c r="AAD2526" s="38"/>
      <c r="AAE2526" s="38"/>
      <c r="AAF2526" s="38"/>
      <c r="AAG2526" s="38"/>
      <c r="AAH2526" s="38"/>
      <c r="AAI2526" s="38"/>
      <c r="AAJ2526" s="38"/>
      <c r="AAK2526" s="38"/>
      <c r="AAL2526" s="38"/>
      <c r="AAM2526" s="38"/>
      <c r="AAN2526" s="38"/>
      <c r="AAO2526" s="38"/>
      <c r="AAP2526" s="38"/>
      <c r="AAQ2526" s="38"/>
      <c r="AAR2526" s="38"/>
      <c r="AAS2526" s="38"/>
      <c r="AAT2526" s="38"/>
      <c r="AAU2526" s="38"/>
      <c r="AAV2526" s="38"/>
      <c r="AAW2526" s="38"/>
      <c r="AAX2526" s="38"/>
      <c r="AAY2526" s="38"/>
      <c r="AAZ2526" s="38"/>
      <c r="ABA2526" s="38"/>
      <c r="ABB2526" s="38"/>
      <c r="ABC2526" s="38"/>
      <c r="ABD2526" s="38"/>
      <c r="ABE2526" s="38"/>
      <c r="ABF2526" s="38"/>
      <c r="ABG2526" s="38"/>
      <c r="ABH2526" s="38"/>
      <c r="ABI2526" s="38"/>
      <c r="ABJ2526" s="38"/>
      <c r="ABK2526" s="38"/>
      <c r="ABL2526" s="38"/>
      <c r="ABM2526" s="38"/>
      <c r="ABN2526" s="38"/>
      <c r="ABO2526" s="38"/>
      <c r="ABP2526" s="38"/>
      <c r="ABQ2526" s="38"/>
      <c r="ABR2526" s="38"/>
      <c r="ABS2526" s="38"/>
      <c r="ABT2526" s="38"/>
      <c r="ABU2526" s="38"/>
      <c r="ABV2526" s="38"/>
      <c r="ABW2526" s="38"/>
      <c r="ABX2526" s="38"/>
      <c r="ABY2526" s="38"/>
      <c r="ABZ2526" s="38"/>
      <c r="ACA2526" s="38"/>
      <c r="ACB2526" s="38"/>
      <c r="ACC2526" s="38"/>
      <c r="ACD2526" s="38"/>
      <c r="ACE2526" s="38"/>
      <c r="ACF2526" s="38"/>
      <c r="ACG2526" s="38"/>
      <c r="ACH2526" s="38"/>
      <c r="ACI2526" s="38"/>
      <c r="ACJ2526" s="38"/>
      <c r="ACK2526" s="38"/>
      <c r="ACL2526" s="38"/>
      <c r="ACM2526" s="38"/>
      <c r="ACN2526" s="38"/>
      <c r="ACO2526" s="38"/>
      <c r="ACP2526" s="38"/>
      <c r="ACQ2526" s="38"/>
      <c r="ACR2526" s="38"/>
      <c r="ACS2526" s="38"/>
      <c r="ACT2526" s="38"/>
      <c r="ACU2526" s="38"/>
      <c r="ACV2526" s="38"/>
      <c r="ACW2526" s="38"/>
      <c r="ACX2526" s="38"/>
      <c r="ACY2526" s="38"/>
      <c r="ACZ2526" s="38"/>
      <c r="ADA2526" s="38"/>
      <c r="ADB2526" s="38"/>
      <c r="ADC2526" s="38"/>
      <c r="ADD2526" s="38"/>
      <c r="ADE2526" s="38"/>
      <c r="ADF2526" s="38"/>
      <c r="ADG2526" s="38"/>
      <c r="ADH2526" s="38"/>
      <c r="ADI2526" s="38"/>
      <c r="ADJ2526" s="38"/>
      <c r="ADK2526" s="38"/>
      <c r="ADL2526" s="38"/>
      <c r="ADM2526" s="38"/>
      <c r="ADN2526" s="38"/>
      <c r="ADO2526" s="38"/>
      <c r="ADP2526" s="38"/>
      <c r="ADQ2526" s="38"/>
      <c r="ADR2526" s="38"/>
      <c r="ADS2526" s="38"/>
      <c r="ADT2526" s="38"/>
      <c r="ADU2526" s="38"/>
      <c r="ADV2526" s="38"/>
      <c r="ADW2526" s="38"/>
      <c r="ADX2526" s="38"/>
      <c r="ADY2526" s="38"/>
      <c r="ADZ2526" s="38"/>
      <c r="AEA2526" s="38"/>
      <c r="AEB2526" s="38"/>
      <c r="AEC2526" s="38"/>
      <c r="AED2526" s="38"/>
      <c r="AEE2526" s="38"/>
      <c r="AEF2526" s="38"/>
      <c r="AEG2526" s="38"/>
      <c r="AEH2526" s="38"/>
      <c r="AEI2526" s="38"/>
      <c r="AEJ2526" s="38"/>
      <c r="AEK2526" s="38"/>
      <c r="AEL2526" s="38"/>
      <c r="AEM2526" s="38"/>
      <c r="AEN2526" s="38"/>
      <c r="AEO2526" s="38"/>
      <c r="AEP2526" s="38"/>
      <c r="AEQ2526" s="38"/>
      <c r="AER2526" s="38"/>
      <c r="AES2526" s="38"/>
      <c r="AET2526" s="38"/>
      <c r="AEU2526" s="38"/>
      <c r="AEV2526" s="38"/>
      <c r="AEW2526" s="38"/>
      <c r="AEX2526" s="38"/>
      <c r="AEY2526" s="38"/>
      <c r="AEZ2526" s="38"/>
      <c r="AFA2526" s="38"/>
      <c r="AFB2526" s="38"/>
      <c r="AFC2526" s="38"/>
      <c r="AFD2526" s="38"/>
      <c r="AFE2526" s="38"/>
      <c r="AFF2526" s="38"/>
      <c r="AFG2526" s="38"/>
      <c r="AFH2526" s="38"/>
      <c r="AFI2526" s="38"/>
      <c r="AFJ2526" s="38"/>
      <c r="AFK2526" s="38"/>
      <c r="AFL2526" s="38"/>
      <c r="AFM2526" s="38"/>
      <c r="AFN2526" s="38"/>
      <c r="AFO2526" s="38"/>
      <c r="AFP2526" s="38"/>
      <c r="AFQ2526" s="38"/>
      <c r="AFR2526" s="38"/>
      <c r="AFS2526" s="38"/>
      <c r="AFT2526" s="38"/>
      <c r="AFU2526" s="38"/>
      <c r="AFV2526" s="38"/>
      <c r="AFW2526" s="38"/>
      <c r="AFX2526" s="38"/>
      <c r="AFY2526" s="38"/>
      <c r="AFZ2526" s="38"/>
      <c r="AGA2526" s="38"/>
      <c r="AGB2526" s="38"/>
      <c r="AGC2526" s="38"/>
      <c r="AGD2526" s="38"/>
      <c r="AGE2526" s="38"/>
      <c r="AGF2526" s="38"/>
      <c r="AGG2526" s="38"/>
      <c r="AGH2526" s="38"/>
      <c r="AGI2526" s="38"/>
      <c r="AGJ2526" s="38"/>
      <c r="AGK2526" s="38"/>
      <c r="AGL2526" s="38"/>
      <c r="AGM2526" s="38"/>
      <c r="AGN2526" s="38"/>
      <c r="AGO2526" s="38"/>
      <c r="AGP2526" s="38"/>
      <c r="AGQ2526" s="38"/>
      <c r="AGR2526" s="38"/>
      <c r="AGS2526" s="38"/>
      <c r="AGT2526" s="38"/>
      <c r="AGU2526" s="38"/>
      <c r="AGV2526" s="38"/>
      <c r="AGW2526" s="38"/>
      <c r="AGX2526" s="38"/>
      <c r="AGY2526" s="38"/>
      <c r="AGZ2526" s="38"/>
      <c r="AHA2526" s="38"/>
      <c r="AHB2526" s="38"/>
      <c r="AHC2526" s="38"/>
      <c r="AHD2526" s="38"/>
      <c r="AHE2526" s="38"/>
      <c r="AHF2526" s="38"/>
      <c r="AHG2526" s="38"/>
      <c r="AHH2526" s="38"/>
      <c r="AHI2526" s="38"/>
      <c r="AHJ2526" s="38"/>
      <c r="AHK2526" s="38"/>
      <c r="AHL2526" s="38"/>
      <c r="AHM2526" s="38"/>
      <c r="AHN2526" s="38"/>
      <c r="AHO2526" s="38"/>
      <c r="AHP2526" s="38"/>
      <c r="AHQ2526" s="38"/>
      <c r="AHR2526" s="38"/>
      <c r="AHS2526" s="38"/>
      <c r="AHT2526" s="38"/>
      <c r="AHU2526" s="38"/>
      <c r="AHV2526" s="38"/>
      <c r="AHW2526" s="38"/>
      <c r="AHX2526" s="38"/>
      <c r="AHY2526" s="38"/>
      <c r="AHZ2526" s="38"/>
      <c r="AIA2526" s="38"/>
      <c r="AIB2526" s="38"/>
      <c r="AIC2526" s="38"/>
      <c r="AID2526" s="38"/>
      <c r="AIE2526" s="38"/>
      <c r="AIF2526" s="38"/>
      <c r="AIG2526" s="38"/>
      <c r="AIH2526" s="38"/>
      <c r="AII2526" s="38"/>
      <c r="AIJ2526" s="38"/>
      <c r="AIK2526" s="38"/>
      <c r="AIL2526" s="38"/>
      <c r="AIM2526" s="38"/>
      <c r="AIN2526" s="38"/>
      <c r="AIO2526" s="38"/>
      <c r="AIP2526" s="38"/>
      <c r="AIQ2526" s="38"/>
      <c r="AIR2526" s="38"/>
      <c r="AIS2526" s="38"/>
      <c r="AIT2526" s="38"/>
      <c r="AIU2526" s="38"/>
      <c r="AIV2526" s="38"/>
      <c r="AIW2526" s="38"/>
      <c r="AIX2526" s="38"/>
      <c r="AIY2526" s="38"/>
      <c r="AIZ2526" s="38"/>
      <c r="AJA2526" s="38"/>
      <c r="AJB2526" s="38"/>
      <c r="AJC2526" s="38"/>
      <c r="AJD2526" s="38"/>
      <c r="AJE2526" s="38"/>
      <c r="AJF2526" s="38"/>
      <c r="AJG2526" s="38"/>
      <c r="AJH2526" s="38"/>
      <c r="AJI2526" s="38"/>
      <c r="AJJ2526" s="38"/>
      <c r="AJK2526" s="38"/>
      <c r="AJL2526" s="38"/>
      <c r="AJM2526" s="38"/>
      <c r="AJN2526" s="38"/>
      <c r="AJO2526" s="38"/>
      <c r="AJP2526" s="38"/>
      <c r="AJQ2526" s="38"/>
      <c r="AJR2526" s="38"/>
      <c r="AJS2526" s="38"/>
      <c r="AJT2526" s="38"/>
      <c r="AJU2526" s="38"/>
      <c r="AJV2526" s="38"/>
      <c r="AJW2526" s="38"/>
      <c r="AJX2526" s="38"/>
      <c r="AJY2526" s="38"/>
      <c r="AJZ2526" s="38"/>
      <c r="AKA2526" s="38"/>
      <c r="AKB2526" s="38"/>
      <c r="AKC2526" s="38"/>
      <c r="AKD2526" s="38"/>
      <c r="AKE2526" s="38"/>
      <c r="AKF2526" s="38"/>
      <c r="AKG2526" s="38"/>
      <c r="AKH2526" s="38"/>
      <c r="AKI2526" s="38"/>
      <c r="AKJ2526" s="38"/>
      <c r="AKK2526" s="38"/>
      <c r="AKL2526" s="38"/>
      <c r="AKM2526" s="38"/>
      <c r="AKN2526" s="38"/>
      <c r="AKO2526" s="38"/>
      <c r="AKP2526" s="38"/>
      <c r="AKQ2526" s="38"/>
      <c r="AKR2526" s="38"/>
      <c r="AKS2526" s="38"/>
      <c r="AKT2526" s="38"/>
      <c r="AKU2526" s="38"/>
      <c r="AKV2526" s="38"/>
      <c r="AKW2526" s="38"/>
      <c r="AKX2526" s="38"/>
      <c r="AKY2526" s="38"/>
      <c r="AKZ2526" s="38"/>
      <c r="ALA2526" s="38"/>
      <c r="ALB2526" s="38"/>
      <c r="ALC2526" s="38"/>
      <c r="ALD2526" s="38"/>
      <c r="ALE2526" s="38"/>
      <c r="ALF2526" s="38"/>
      <c r="ALG2526" s="38"/>
      <c r="ALH2526" s="38"/>
      <c r="ALI2526" s="38"/>
      <c r="ALJ2526" s="38"/>
      <c r="ALK2526" s="38"/>
      <c r="ALL2526" s="38"/>
      <c r="ALM2526" s="38"/>
      <c r="ALN2526" s="38"/>
      <c r="ALO2526" s="38"/>
      <c r="ALP2526" s="38"/>
      <c r="ALQ2526" s="38"/>
      <c r="ALR2526" s="38"/>
      <c r="ALS2526" s="38"/>
      <c r="ALT2526" s="38"/>
      <c r="ALU2526" s="38"/>
      <c r="ALV2526" s="38"/>
      <c r="ALW2526" s="38"/>
      <c r="ALX2526" s="38"/>
      <c r="ALY2526" s="38"/>
      <c r="ALZ2526" s="38"/>
      <c r="AMA2526" s="38"/>
      <c r="AMB2526" s="38"/>
      <c r="AMC2526" s="38"/>
      <c r="AMD2526" s="38"/>
      <c r="AME2526" s="38"/>
      <c r="AMF2526" s="38"/>
      <c r="AMG2526" s="38"/>
      <c r="AMH2526" s="38"/>
      <c r="AMI2526" s="38"/>
      <c r="AMJ2526" s="38"/>
    </row>
    <row r="2527" spans="1:1024" ht="15.75" x14ac:dyDescent="0.25">
      <c r="B2527" s="2"/>
      <c r="C2527" s="2"/>
      <c r="D2527" s="6"/>
      <c r="E2527" s="6"/>
      <c r="H2527" s="38"/>
      <c r="I2527" s="38"/>
      <c r="J2527" s="38"/>
      <c r="K2527" s="38"/>
      <c r="L2527" s="38"/>
      <c r="M2527" s="38"/>
      <c r="N2527" s="38"/>
      <c r="O2527" s="38"/>
      <c r="P2527" s="38"/>
      <c r="Q2527" s="38"/>
      <c r="R2527" s="38"/>
      <c r="S2527" s="38"/>
      <c r="T2527" s="38"/>
      <c r="U2527" s="38"/>
      <c r="V2527" s="38"/>
      <c r="W2527" s="38"/>
      <c r="X2527" s="38"/>
      <c r="Y2527" s="38"/>
      <c r="Z2527" s="38"/>
      <c r="AA2527" s="38"/>
      <c r="AB2527" s="38"/>
      <c r="AC2527" s="38"/>
      <c r="AD2527" s="38"/>
      <c r="AE2527" s="38"/>
      <c r="AF2527" s="38"/>
      <c r="AG2527" s="38"/>
      <c r="AH2527" s="38"/>
      <c r="AI2527" s="38"/>
      <c r="AJ2527" s="38"/>
      <c r="AK2527" s="38"/>
      <c r="AL2527" s="38"/>
      <c r="AM2527" s="38"/>
      <c r="AN2527" s="38"/>
      <c r="AO2527" s="38"/>
      <c r="AP2527" s="38"/>
      <c r="AQ2527" s="38"/>
      <c r="AR2527" s="38"/>
      <c r="AS2527" s="38"/>
      <c r="AT2527" s="38"/>
      <c r="AU2527" s="38"/>
      <c r="AV2527" s="38"/>
      <c r="AW2527" s="38"/>
      <c r="AX2527" s="38"/>
      <c r="AY2527" s="38"/>
      <c r="AZ2527" s="38"/>
      <c r="BA2527" s="38"/>
      <c r="BB2527" s="38"/>
      <c r="BC2527" s="38"/>
      <c r="BD2527" s="38"/>
      <c r="BE2527" s="38"/>
      <c r="BF2527" s="38"/>
      <c r="BG2527" s="38"/>
      <c r="BH2527" s="38"/>
      <c r="BI2527" s="38"/>
      <c r="BJ2527" s="38"/>
      <c r="BK2527" s="38"/>
      <c r="BL2527" s="38"/>
      <c r="BM2527" s="38"/>
      <c r="BN2527" s="38"/>
      <c r="BO2527" s="38"/>
      <c r="BP2527" s="38"/>
      <c r="BQ2527" s="38"/>
      <c r="BR2527" s="38"/>
      <c r="BS2527" s="38"/>
      <c r="BT2527" s="38"/>
      <c r="BU2527" s="38"/>
      <c r="BV2527" s="38"/>
      <c r="BW2527" s="38"/>
      <c r="BX2527" s="38"/>
      <c r="BY2527" s="38"/>
      <c r="BZ2527" s="38"/>
      <c r="CA2527" s="38"/>
      <c r="CB2527" s="38"/>
      <c r="CC2527" s="38"/>
      <c r="CD2527" s="38"/>
      <c r="CE2527" s="38"/>
      <c r="CF2527" s="38"/>
      <c r="CG2527" s="38"/>
      <c r="CH2527" s="38"/>
      <c r="CI2527" s="38"/>
      <c r="CJ2527" s="38"/>
      <c r="CK2527" s="38"/>
      <c r="CL2527" s="38"/>
      <c r="CM2527" s="38"/>
      <c r="CN2527" s="38"/>
      <c r="CO2527" s="38"/>
      <c r="CP2527" s="38"/>
      <c r="CQ2527" s="38"/>
      <c r="CR2527" s="38"/>
      <c r="CS2527" s="38"/>
      <c r="CT2527" s="38"/>
      <c r="CU2527" s="38"/>
      <c r="CV2527" s="38"/>
      <c r="CW2527" s="38"/>
      <c r="CX2527" s="38"/>
      <c r="CY2527" s="38"/>
      <c r="CZ2527" s="38"/>
      <c r="DA2527" s="38"/>
      <c r="DB2527" s="38"/>
      <c r="DC2527" s="38"/>
      <c r="DD2527" s="38"/>
      <c r="DE2527" s="38"/>
      <c r="DF2527" s="38"/>
      <c r="DG2527" s="38"/>
      <c r="DH2527" s="38"/>
      <c r="DI2527" s="38"/>
      <c r="DJ2527" s="38"/>
      <c r="DK2527" s="38"/>
      <c r="DL2527" s="38"/>
      <c r="DM2527" s="38"/>
      <c r="DN2527" s="38"/>
      <c r="DO2527" s="38"/>
      <c r="DP2527" s="38"/>
      <c r="DQ2527" s="38"/>
      <c r="DR2527" s="38"/>
      <c r="DS2527" s="38"/>
      <c r="DT2527" s="38"/>
      <c r="DU2527" s="38"/>
      <c r="DV2527" s="38"/>
      <c r="DW2527" s="38"/>
      <c r="DX2527" s="38"/>
      <c r="DY2527" s="38"/>
      <c r="DZ2527" s="38"/>
      <c r="EA2527" s="38"/>
      <c r="EB2527" s="38"/>
      <c r="EC2527" s="38"/>
      <c r="ED2527" s="38"/>
      <c r="EE2527" s="38"/>
      <c r="EF2527" s="38"/>
      <c r="EG2527" s="38"/>
      <c r="EH2527" s="38"/>
      <c r="EI2527" s="38"/>
      <c r="EJ2527" s="38"/>
      <c r="EK2527" s="38"/>
      <c r="EL2527" s="38"/>
      <c r="EM2527" s="38"/>
      <c r="EN2527" s="38"/>
      <c r="EO2527" s="38"/>
      <c r="EP2527" s="38"/>
      <c r="EQ2527" s="38"/>
      <c r="ER2527" s="38"/>
      <c r="ES2527" s="38"/>
      <c r="ET2527" s="38"/>
      <c r="EU2527" s="38"/>
      <c r="EV2527" s="38"/>
      <c r="EW2527" s="38"/>
      <c r="EX2527" s="38"/>
      <c r="EY2527" s="38"/>
      <c r="EZ2527" s="38"/>
      <c r="FA2527" s="38"/>
      <c r="FB2527" s="38"/>
      <c r="FC2527" s="38"/>
      <c r="FD2527" s="38"/>
      <c r="FE2527" s="38"/>
      <c r="FF2527" s="38"/>
      <c r="FG2527" s="38"/>
      <c r="FH2527" s="38"/>
      <c r="FI2527" s="38"/>
      <c r="FJ2527" s="38"/>
      <c r="FK2527" s="38"/>
      <c r="FL2527" s="38"/>
      <c r="FM2527" s="38"/>
      <c r="FN2527" s="38"/>
      <c r="FO2527" s="38"/>
      <c r="FP2527" s="38"/>
      <c r="FQ2527" s="38"/>
      <c r="FR2527" s="38"/>
      <c r="FS2527" s="38"/>
      <c r="FT2527" s="38"/>
      <c r="FU2527" s="38"/>
      <c r="FV2527" s="38"/>
      <c r="FW2527" s="38"/>
      <c r="FX2527" s="38"/>
      <c r="FY2527" s="38"/>
      <c r="FZ2527" s="38"/>
      <c r="GA2527" s="38"/>
      <c r="GB2527" s="38"/>
      <c r="GC2527" s="38"/>
      <c r="GD2527" s="38"/>
      <c r="GE2527" s="38"/>
      <c r="GF2527" s="38"/>
      <c r="GG2527" s="38"/>
      <c r="GH2527" s="38"/>
      <c r="GI2527" s="38"/>
      <c r="GJ2527" s="38"/>
      <c r="GK2527" s="38"/>
      <c r="GL2527" s="38"/>
      <c r="GM2527" s="38"/>
      <c r="GN2527" s="38"/>
      <c r="GO2527" s="38"/>
      <c r="GP2527" s="38"/>
      <c r="GQ2527" s="38"/>
      <c r="GR2527" s="38"/>
      <c r="GS2527" s="38"/>
      <c r="GT2527" s="38"/>
      <c r="GU2527" s="38"/>
      <c r="GV2527" s="38"/>
      <c r="GW2527" s="38"/>
      <c r="GX2527" s="38"/>
      <c r="GY2527" s="38"/>
      <c r="GZ2527" s="38"/>
      <c r="HA2527" s="38"/>
      <c r="HB2527" s="38"/>
      <c r="HC2527" s="38"/>
      <c r="HD2527" s="38"/>
      <c r="HE2527" s="38"/>
      <c r="HF2527" s="38"/>
      <c r="HG2527" s="38"/>
      <c r="HH2527" s="38"/>
      <c r="HI2527" s="38"/>
      <c r="HJ2527" s="38"/>
      <c r="HK2527" s="38"/>
      <c r="HL2527" s="38"/>
      <c r="HM2527" s="38"/>
      <c r="HN2527" s="38"/>
      <c r="HO2527" s="38"/>
      <c r="HP2527" s="38"/>
      <c r="HQ2527" s="38"/>
      <c r="HR2527" s="38"/>
      <c r="HS2527" s="38"/>
      <c r="HT2527" s="38"/>
      <c r="HU2527" s="38"/>
      <c r="HV2527" s="38"/>
      <c r="HW2527" s="38"/>
      <c r="HX2527" s="38"/>
      <c r="HY2527" s="38"/>
      <c r="HZ2527" s="38"/>
      <c r="IA2527" s="38"/>
      <c r="IB2527" s="38"/>
      <c r="IC2527" s="38"/>
      <c r="ID2527" s="38"/>
      <c r="IE2527" s="38"/>
      <c r="IF2527" s="38"/>
      <c r="IG2527" s="38"/>
      <c r="IH2527" s="38"/>
      <c r="II2527" s="38"/>
      <c r="IJ2527" s="38"/>
      <c r="IK2527" s="38"/>
      <c r="IL2527" s="38"/>
      <c r="IM2527" s="38"/>
      <c r="IN2527" s="38"/>
      <c r="IO2527" s="38"/>
      <c r="IP2527" s="38"/>
      <c r="IQ2527" s="38"/>
      <c r="IR2527" s="38"/>
      <c r="IS2527" s="38"/>
      <c r="IT2527" s="38"/>
      <c r="IU2527" s="38"/>
      <c r="IV2527" s="38"/>
      <c r="IW2527" s="38"/>
      <c r="IX2527" s="38"/>
      <c r="IY2527" s="38"/>
      <c r="IZ2527" s="38"/>
      <c r="JA2527" s="38"/>
      <c r="JB2527" s="38"/>
      <c r="JC2527" s="38"/>
      <c r="JD2527" s="38"/>
      <c r="JE2527" s="38"/>
      <c r="JF2527" s="38"/>
      <c r="JG2527" s="38"/>
      <c r="JH2527" s="38"/>
      <c r="JI2527" s="38"/>
      <c r="JJ2527" s="38"/>
      <c r="JK2527" s="38"/>
      <c r="JL2527" s="38"/>
      <c r="JM2527" s="38"/>
      <c r="JN2527" s="38"/>
      <c r="JO2527" s="38"/>
      <c r="JP2527" s="38"/>
      <c r="JQ2527" s="38"/>
      <c r="JR2527" s="38"/>
      <c r="JS2527" s="38"/>
      <c r="JT2527" s="38"/>
      <c r="JU2527" s="38"/>
      <c r="JV2527" s="38"/>
      <c r="JW2527" s="38"/>
      <c r="JX2527" s="38"/>
      <c r="JY2527" s="38"/>
      <c r="JZ2527" s="38"/>
      <c r="KA2527" s="38"/>
      <c r="KB2527" s="38"/>
      <c r="KC2527" s="38"/>
      <c r="KD2527" s="38"/>
      <c r="KE2527" s="38"/>
      <c r="KF2527" s="38"/>
      <c r="KG2527" s="38"/>
      <c r="KH2527" s="38"/>
      <c r="KI2527" s="38"/>
      <c r="KJ2527" s="38"/>
      <c r="KK2527" s="38"/>
      <c r="KL2527" s="38"/>
      <c r="KM2527" s="38"/>
      <c r="KN2527" s="38"/>
      <c r="KO2527" s="38"/>
      <c r="KP2527" s="38"/>
      <c r="KQ2527" s="38"/>
      <c r="KR2527" s="38"/>
      <c r="KS2527" s="38"/>
      <c r="KT2527" s="38"/>
      <c r="KU2527" s="38"/>
      <c r="KV2527" s="38"/>
      <c r="KW2527" s="38"/>
      <c r="KX2527" s="38"/>
      <c r="KY2527" s="38"/>
      <c r="KZ2527" s="38"/>
      <c r="LA2527" s="38"/>
      <c r="LB2527" s="38"/>
      <c r="LC2527" s="38"/>
      <c r="LD2527" s="38"/>
      <c r="LE2527" s="38"/>
      <c r="LF2527" s="38"/>
      <c r="LG2527" s="38"/>
      <c r="LH2527" s="38"/>
      <c r="LI2527" s="38"/>
      <c r="LJ2527" s="38"/>
      <c r="LK2527" s="38"/>
      <c r="LL2527" s="38"/>
      <c r="LM2527" s="38"/>
      <c r="LN2527" s="38"/>
      <c r="LO2527" s="38"/>
      <c r="LP2527" s="38"/>
      <c r="LQ2527" s="38"/>
      <c r="LR2527" s="38"/>
      <c r="LS2527" s="38"/>
      <c r="LT2527" s="38"/>
      <c r="LU2527" s="38"/>
      <c r="LV2527" s="38"/>
      <c r="LW2527" s="38"/>
      <c r="LX2527" s="38"/>
      <c r="LY2527" s="38"/>
      <c r="LZ2527" s="38"/>
      <c r="MA2527" s="38"/>
      <c r="MB2527" s="38"/>
      <c r="MC2527" s="38"/>
      <c r="MD2527" s="38"/>
      <c r="ME2527" s="38"/>
      <c r="MF2527" s="38"/>
      <c r="MG2527" s="38"/>
      <c r="MH2527" s="38"/>
      <c r="MI2527" s="38"/>
      <c r="MJ2527" s="38"/>
      <c r="MK2527" s="38"/>
      <c r="ML2527" s="38"/>
      <c r="MM2527" s="38"/>
      <c r="MN2527" s="38"/>
      <c r="MO2527" s="38"/>
      <c r="MP2527" s="38"/>
      <c r="MQ2527" s="38"/>
      <c r="MR2527" s="38"/>
      <c r="MS2527" s="38"/>
      <c r="MT2527" s="38"/>
      <c r="MU2527" s="38"/>
      <c r="MV2527" s="38"/>
      <c r="MW2527" s="38"/>
      <c r="MX2527" s="38"/>
      <c r="MY2527" s="38"/>
      <c r="MZ2527" s="38"/>
      <c r="NA2527" s="38"/>
      <c r="NB2527" s="38"/>
      <c r="NC2527" s="38"/>
      <c r="ND2527" s="38"/>
      <c r="NE2527" s="38"/>
      <c r="NF2527" s="38"/>
      <c r="NG2527" s="38"/>
      <c r="NH2527" s="38"/>
      <c r="NI2527" s="38"/>
      <c r="NJ2527" s="38"/>
      <c r="NK2527" s="38"/>
      <c r="NL2527" s="38"/>
      <c r="NM2527" s="38"/>
      <c r="NN2527" s="38"/>
      <c r="NO2527" s="38"/>
      <c r="NP2527" s="38"/>
      <c r="NQ2527" s="38"/>
      <c r="NR2527" s="38"/>
      <c r="NS2527" s="38"/>
      <c r="NT2527" s="38"/>
      <c r="NU2527" s="38"/>
      <c r="NV2527" s="38"/>
      <c r="NW2527" s="38"/>
      <c r="NX2527" s="38"/>
      <c r="NY2527" s="38"/>
      <c r="NZ2527" s="38"/>
      <c r="OA2527" s="38"/>
      <c r="OB2527" s="38"/>
      <c r="OC2527" s="38"/>
      <c r="OD2527" s="38"/>
      <c r="OE2527" s="38"/>
      <c r="OF2527" s="38"/>
      <c r="OG2527" s="38"/>
      <c r="OH2527" s="38"/>
      <c r="OI2527" s="38"/>
      <c r="OJ2527" s="38"/>
      <c r="OK2527" s="38"/>
      <c r="OL2527" s="38"/>
      <c r="OM2527" s="38"/>
      <c r="ON2527" s="38"/>
      <c r="OO2527" s="38"/>
      <c r="OP2527" s="38"/>
      <c r="OQ2527" s="38"/>
      <c r="OR2527" s="38"/>
      <c r="OS2527" s="38"/>
      <c r="OT2527" s="38"/>
      <c r="OU2527" s="38"/>
      <c r="OV2527" s="38"/>
      <c r="OW2527" s="38"/>
      <c r="OX2527" s="38"/>
      <c r="OY2527" s="38"/>
      <c r="OZ2527" s="38"/>
      <c r="PA2527" s="38"/>
      <c r="PB2527" s="38"/>
      <c r="PC2527" s="38"/>
      <c r="PD2527" s="38"/>
      <c r="PE2527" s="38"/>
      <c r="PF2527" s="38"/>
      <c r="PG2527" s="38"/>
      <c r="PH2527" s="38"/>
      <c r="PI2527" s="38"/>
      <c r="PJ2527" s="38"/>
      <c r="PK2527" s="38"/>
      <c r="PL2527" s="38"/>
      <c r="PM2527" s="38"/>
      <c r="PN2527" s="38"/>
      <c r="PO2527" s="38"/>
      <c r="PP2527" s="38"/>
      <c r="PQ2527" s="38"/>
      <c r="PR2527" s="38"/>
      <c r="PS2527" s="38"/>
      <c r="PT2527" s="38"/>
      <c r="PU2527" s="38"/>
      <c r="PV2527" s="38"/>
      <c r="PW2527" s="38"/>
      <c r="PX2527" s="38"/>
      <c r="PY2527" s="38"/>
      <c r="PZ2527" s="38"/>
      <c r="QA2527" s="38"/>
      <c r="QB2527" s="38"/>
      <c r="QC2527" s="38"/>
      <c r="QD2527" s="38"/>
      <c r="QE2527" s="38"/>
      <c r="QF2527" s="38"/>
      <c r="QG2527" s="38"/>
      <c r="QH2527" s="38"/>
      <c r="QI2527" s="38"/>
      <c r="QJ2527" s="38"/>
      <c r="QK2527" s="38"/>
      <c r="QL2527" s="38"/>
      <c r="QM2527" s="38"/>
      <c r="QN2527" s="38"/>
      <c r="QO2527" s="38"/>
      <c r="QP2527" s="38"/>
      <c r="QQ2527" s="38"/>
      <c r="QR2527" s="38"/>
      <c r="QS2527" s="38"/>
      <c r="QT2527" s="38"/>
      <c r="QU2527" s="38"/>
      <c r="QV2527" s="38"/>
      <c r="QW2527" s="38"/>
      <c r="QX2527" s="38"/>
      <c r="QY2527" s="38"/>
      <c r="QZ2527" s="38"/>
      <c r="RA2527" s="38"/>
      <c r="RB2527" s="38"/>
      <c r="RC2527" s="38"/>
      <c r="RD2527" s="38"/>
      <c r="RE2527" s="38"/>
      <c r="RF2527" s="38"/>
      <c r="RG2527" s="38"/>
      <c r="RH2527" s="38"/>
      <c r="RI2527" s="38"/>
      <c r="RJ2527" s="38"/>
      <c r="RK2527" s="38"/>
      <c r="RL2527" s="38"/>
      <c r="RM2527" s="38"/>
      <c r="RN2527" s="38"/>
      <c r="RO2527" s="38"/>
      <c r="RP2527" s="38"/>
      <c r="RQ2527" s="38"/>
      <c r="RR2527" s="38"/>
      <c r="RS2527" s="38"/>
      <c r="RT2527" s="38"/>
      <c r="RU2527" s="38"/>
      <c r="RV2527" s="38"/>
      <c r="RW2527" s="38"/>
      <c r="RX2527" s="38"/>
      <c r="RY2527" s="38"/>
      <c r="RZ2527" s="38"/>
      <c r="SA2527" s="38"/>
      <c r="SB2527" s="38"/>
      <c r="SC2527" s="38"/>
      <c r="SD2527" s="38"/>
      <c r="SE2527" s="38"/>
      <c r="SF2527" s="38"/>
      <c r="SG2527" s="38"/>
      <c r="SH2527" s="38"/>
      <c r="SI2527" s="38"/>
      <c r="SJ2527" s="38"/>
      <c r="SK2527" s="38"/>
      <c r="SL2527" s="38"/>
      <c r="SM2527" s="38"/>
      <c r="SN2527" s="38"/>
      <c r="SO2527" s="38"/>
      <c r="SP2527" s="38"/>
      <c r="SQ2527" s="38"/>
      <c r="SR2527" s="38"/>
      <c r="SS2527" s="38"/>
      <c r="ST2527" s="38"/>
      <c r="SU2527" s="38"/>
      <c r="SV2527" s="38"/>
      <c r="SW2527" s="38"/>
      <c r="SX2527" s="38"/>
      <c r="SY2527" s="38"/>
      <c r="SZ2527" s="38"/>
      <c r="TA2527" s="38"/>
      <c r="TB2527" s="38"/>
      <c r="TC2527" s="38"/>
      <c r="TD2527" s="38"/>
      <c r="TE2527" s="38"/>
      <c r="TF2527" s="38"/>
      <c r="TG2527" s="38"/>
      <c r="TH2527" s="38"/>
      <c r="TI2527" s="38"/>
      <c r="TJ2527" s="38"/>
      <c r="TK2527" s="38"/>
      <c r="TL2527" s="38"/>
      <c r="TM2527" s="38"/>
      <c r="TN2527" s="38"/>
      <c r="TO2527" s="38"/>
      <c r="TP2527" s="38"/>
      <c r="TQ2527" s="38"/>
      <c r="TR2527" s="38"/>
      <c r="TS2527" s="38"/>
      <c r="TT2527" s="38"/>
      <c r="TU2527" s="38"/>
      <c r="TV2527" s="38"/>
      <c r="TW2527" s="38"/>
      <c r="TX2527" s="38"/>
      <c r="TY2527" s="38"/>
      <c r="TZ2527" s="38"/>
      <c r="UA2527" s="38"/>
      <c r="UB2527" s="38"/>
      <c r="UC2527" s="38"/>
      <c r="UD2527" s="38"/>
      <c r="UE2527" s="38"/>
      <c r="UF2527" s="38"/>
      <c r="UG2527" s="38"/>
      <c r="UH2527" s="38"/>
      <c r="UI2527" s="38"/>
      <c r="UJ2527" s="38"/>
      <c r="UK2527" s="38"/>
      <c r="UL2527" s="38"/>
      <c r="UM2527" s="38"/>
      <c r="UN2527" s="38"/>
      <c r="UO2527" s="38"/>
      <c r="UP2527" s="38"/>
      <c r="UQ2527" s="38"/>
      <c r="UR2527" s="38"/>
      <c r="US2527" s="38"/>
      <c r="UT2527" s="38"/>
      <c r="UU2527" s="38"/>
      <c r="UV2527" s="38"/>
      <c r="UW2527" s="38"/>
      <c r="UX2527" s="38"/>
      <c r="UY2527" s="38"/>
      <c r="UZ2527" s="38"/>
      <c r="VA2527" s="38"/>
      <c r="VB2527" s="38"/>
      <c r="VC2527" s="38"/>
      <c r="VD2527" s="38"/>
      <c r="VE2527" s="38"/>
      <c r="VF2527" s="38"/>
      <c r="VG2527" s="38"/>
      <c r="VH2527" s="38"/>
      <c r="VI2527" s="38"/>
      <c r="VJ2527" s="38"/>
      <c r="VK2527" s="38"/>
      <c r="VL2527" s="38"/>
      <c r="VM2527" s="38"/>
      <c r="VN2527" s="38"/>
      <c r="VO2527" s="38"/>
      <c r="VP2527" s="38"/>
      <c r="VQ2527" s="38"/>
      <c r="VR2527" s="38"/>
      <c r="VS2527" s="38"/>
      <c r="VT2527" s="38"/>
      <c r="VU2527" s="38"/>
      <c r="VV2527" s="38"/>
      <c r="VW2527" s="38"/>
      <c r="VX2527" s="38"/>
      <c r="VY2527" s="38"/>
      <c r="VZ2527" s="38"/>
      <c r="WA2527" s="38"/>
      <c r="WB2527" s="38"/>
      <c r="WC2527" s="38"/>
      <c r="WD2527" s="38"/>
      <c r="WE2527" s="38"/>
      <c r="WF2527" s="38"/>
      <c r="WG2527" s="38"/>
      <c r="WH2527" s="38"/>
      <c r="WI2527" s="38"/>
      <c r="WJ2527" s="38"/>
      <c r="WK2527" s="38"/>
      <c r="WL2527" s="38"/>
      <c r="WM2527" s="38"/>
      <c r="WN2527" s="38"/>
      <c r="WO2527" s="38"/>
      <c r="WP2527" s="38"/>
      <c r="WQ2527" s="38"/>
      <c r="WR2527" s="38"/>
      <c r="WS2527" s="38"/>
      <c r="WT2527" s="38"/>
      <c r="WU2527" s="38"/>
      <c r="WV2527" s="38"/>
      <c r="WW2527" s="38"/>
      <c r="WX2527" s="38"/>
      <c r="WY2527" s="38"/>
      <c r="WZ2527" s="38"/>
      <c r="XA2527" s="38"/>
      <c r="XB2527" s="38"/>
      <c r="XC2527" s="38"/>
      <c r="XD2527" s="38"/>
      <c r="XE2527" s="38"/>
      <c r="XF2527" s="38"/>
      <c r="XG2527" s="38"/>
      <c r="XH2527" s="38"/>
      <c r="XI2527" s="38"/>
      <c r="XJ2527" s="38"/>
      <c r="XK2527" s="38"/>
      <c r="XL2527" s="38"/>
      <c r="XM2527" s="38"/>
      <c r="XN2527" s="38"/>
      <c r="XO2527" s="38"/>
      <c r="XP2527" s="38"/>
      <c r="XQ2527" s="38"/>
      <c r="XR2527" s="38"/>
      <c r="XS2527" s="38"/>
      <c r="XT2527" s="38"/>
      <c r="XU2527" s="38"/>
      <c r="XV2527" s="38"/>
      <c r="XW2527" s="38"/>
      <c r="XX2527" s="38"/>
      <c r="XY2527" s="38"/>
      <c r="XZ2527" s="38"/>
      <c r="YA2527" s="38"/>
      <c r="YB2527" s="38"/>
      <c r="YC2527" s="38"/>
      <c r="YD2527" s="38"/>
      <c r="YE2527" s="38"/>
      <c r="YF2527" s="38"/>
      <c r="YG2527" s="38"/>
      <c r="YH2527" s="38"/>
      <c r="YI2527" s="38"/>
      <c r="YJ2527" s="38"/>
      <c r="YK2527" s="38"/>
      <c r="YL2527" s="38"/>
      <c r="YM2527" s="38"/>
      <c r="YN2527" s="38"/>
      <c r="YO2527" s="38"/>
      <c r="YP2527" s="38"/>
      <c r="YQ2527" s="38"/>
      <c r="YR2527" s="38"/>
      <c r="YS2527" s="38"/>
      <c r="YT2527" s="38"/>
      <c r="YU2527" s="38"/>
      <c r="YV2527" s="38"/>
      <c r="YW2527" s="38"/>
      <c r="YX2527" s="38"/>
      <c r="YY2527" s="38"/>
      <c r="YZ2527" s="38"/>
      <c r="ZA2527" s="38"/>
      <c r="ZB2527" s="38"/>
      <c r="ZC2527" s="38"/>
      <c r="ZD2527" s="38"/>
      <c r="ZE2527" s="38"/>
      <c r="ZF2527" s="38"/>
      <c r="ZG2527" s="38"/>
      <c r="ZH2527" s="38"/>
      <c r="ZI2527" s="38"/>
      <c r="ZJ2527" s="38"/>
      <c r="ZK2527" s="38"/>
      <c r="ZL2527" s="38"/>
      <c r="ZM2527" s="38"/>
      <c r="ZN2527" s="38"/>
      <c r="ZO2527" s="38"/>
      <c r="ZP2527" s="38"/>
      <c r="ZQ2527" s="38"/>
      <c r="ZR2527" s="38"/>
      <c r="ZS2527" s="38"/>
      <c r="ZT2527" s="38"/>
      <c r="ZU2527" s="38"/>
      <c r="ZV2527" s="38"/>
      <c r="ZW2527" s="38"/>
      <c r="ZX2527" s="38"/>
      <c r="ZY2527" s="38"/>
      <c r="ZZ2527" s="38"/>
      <c r="AAA2527" s="38"/>
      <c r="AAB2527" s="38"/>
      <c r="AAC2527" s="38"/>
      <c r="AAD2527" s="38"/>
      <c r="AAE2527" s="38"/>
      <c r="AAF2527" s="38"/>
      <c r="AAG2527" s="38"/>
      <c r="AAH2527" s="38"/>
      <c r="AAI2527" s="38"/>
      <c r="AAJ2527" s="38"/>
      <c r="AAK2527" s="38"/>
      <c r="AAL2527" s="38"/>
      <c r="AAM2527" s="38"/>
      <c r="AAN2527" s="38"/>
      <c r="AAO2527" s="38"/>
      <c r="AAP2527" s="38"/>
      <c r="AAQ2527" s="38"/>
      <c r="AAR2527" s="38"/>
      <c r="AAS2527" s="38"/>
      <c r="AAT2527" s="38"/>
      <c r="AAU2527" s="38"/>
      <c r="AAV2527" s="38"/>
      <c r="AAW2527" s="38"/>
      <c r="AAX2527" s="38"/>
      <c r="AAY2527" s="38"/>
      <c r="AAZ2527" s="38"/>
      <c r="ABA2527" s="38"/>
      <c r="ABB2527" s="38"/>
      <c r="ABC2527" s="38"/>
      <c r="ABD2527" s="38"/>
      <c r="ABE2527" s="38"/>
      <c r="ABF2527" s="38"/>
      <c r="ABG2527" s="38"/>
      <c r="ABH2527" s="38"/>
      <c r="ABI2527" s="38"/>
      <c r="ABJ2527" s="38"/>
      <c r="ABK2527" s="38"/>
      <c r="ABL2527" s="38"/>
      <c r="ABM2527" s="38"/>
      <c r="ABN2527" s="38"/>
      <c r="ABO2527" s="38"/>
      <c r="ABP2527" s="38"/>
      <c r="ABQ2527" s="38"/>
      <c r="ABR2527" s="38"/>
      <c r="ABS2527" s="38"/>
      <c r="ABT2527" s="38"/>
      <c r="ABU2527" s="38"/>
      <c r="ABV2527" s="38"/>
      <c r="ABW2527" s="38"/>
      <c r="ABX2527" s="38"/>
      <c r="ABY2527" s="38"/>
      <c r="ABZ2527" s="38"/>
      <c r="ACA2527" s="38"/>
      <c r="ACB2527" s="38"/>
      <c r="ACC2527" s="38"/>
      <c r="ACD2527" s="38"/>
      <c r="ACE2527" s="38"/>
      <c r="ACF2527" s="38"/>
      <c r="ACG2527" s="38"/>
      <c r="ACH2527" s="38"/>
      <c r="ACI2527" s="38"/>
      <c r="ACJ2527" s="38"/>
      <c r="ACK2527" s="38"/>
      <c r="ACL2527" s="38"/>
      <c r="ACM2527" s="38"/>
      <c r="ACN2527" s="38"/>
      <c r="ACO2527" s="38"/>
      <c r="ACP2527" s="38"/>
      <c r="ACQ2527" s="38"/>
      <c r="ACR2527" s="38"/>
      <c r="ACS2527" s="38"/>
      <c r="ACT2527" s="38"/>
      <c r="ACU2527" s="38"/>
      <c r="ACV2527" s="38"/>
      <c r="ACW2527" s="38"/>
      <c r="ACX2527" s="38"/>
      <c r="ACY2527" s="38"/>
      <c r="ACZ2527" s="38"/>
      <c r="ADA2527" s="38"/>
      <c r="ADB2527" s="38"/>
      <c r="ADC2527" s="38"/>
      <c r="ADD2527" s="38"/>
      <c r="ADE2527" s="38"/>
      <c r="ADF2527" s="38"/>
      <c r="ADG2527" s="38"/>
      <c r="ADH2527" s="38"/>
      <c r="ADI2527" s="38"/>
      <c r="ADJ2527" s="38"/>
      <c r="ADK2527" s="38"/>
      <c r="ADL2527" s="38"/>
      <c r="ADM2527" s="38"/>
      <c r="ADN2527" s="38"/>
      <c r="ADO2527" s="38"/>
      <c r="ADP2527" s="38"/>
      <c r="ADQ2527" s="38"/>
      <c r="ADR2527" s="38"/>
      <c r="ADS2527" s="38"/>
      <c r="ADT2527" s="38"/>
      <c r="ADU2527" s="38"/>
      <c r="ADV2527" s="38"/>
      <c r="ADW2527" s="38"/>
      <c r="ADX2527" s="38"/>
      <c r="ADY2527" s="38"/>
      <c r="ADZ2527" s="38"/>
      <c r="AEA2527" s="38"/>
      <c r="AEB2527" s="38"/>
      <c r="AEC2527" s="38"/>
      <c r="AED2527" s="38"/>
      <c r="AEE2527" s="38"/>
      <c r="AEF2527" s="38"/>
      <c r="AEG2527" s="38"/>
      <c r="AEH2527" s="38"/>
      <c r="AEI2527" s="38"/>
      <c r="AEJ2527" s="38"/>
      <c r="AEK2527" s="38"/>
      <c r="AEL2527" s="38"/>
      <c r="AEM2527" s="38"/>
      <c r="AEN2527" s="38"/>
      <c r="AEO2527" s="38"/>
      <c r="AEP2527" s="38"/>
      <c r="AEQ2527" s="38"/>
      <c r="AER2527" s="38"/>
      <c r="AES2527" s="38"/>
      <c r="AET2527" s="38"/>
      <c r="AEU2527" s="38"/>
      <c r="AEV2527" s="38"/>
      <c r="AEW2527" s="38"/>
      <c r="AEX2527" s="38"/>
      <c r="AEY2527" s="38"/>
      <c r="AEZ2527" s="38"/>
      <c r="AFA2527" s="38"/>
      <c r="AFB2527" s="38"/>
      <c r="AFC2527" s="38"/>
      <c r="AFD2527" s="38"/>
      <c r="AFE2527" s="38"/>
      <c r="AFF2527" s="38"/>
      <c r="AFG2527" s="38"/>
      <c r="AFH2527" s="38"/>
      <c r="AFI2527" s="38"/>
      <c r="AFJ2527" s="38"/>
      <c r="AFK2527" s="38"/>
      <c r="AFL2527" s="38"/>
      <c r="AFM2527" s="38"/>
      <c r="AFN2527" s="38"/>
      <c r="AFO2527" s="38"/>
      <c r="AFP2527" s="38"/>
      <c r="AFQ2527" s="38"/>
      <c r="AFR2527" s="38"/>
      <c r="AFS2527" s="38"/>
      <c r="AFT2527" s="38"/>
      <c r="AFU2527" s="38"/>
      <c r="AFV2527" s="38"/>
      <c r="AFW2527" s="38"/>
      <c r="AFX2527" s="38"/>
      <c r="AFY2527" s="38"/>
      <c r="AFZ2527" s="38"/>
      <c r="AGA2527" s="38"/>
      <c r="AGB2527" s="38"/>
      <c r="AGC2527" s="38"/>
      <c r="AGD2527" s="38"/>
      <c r="AGE2527" s="38"/>
      <c r="AGF2527" s="38"/>
      <c r="AGG2527" s="38"/>
      <c r="AGH2527" s="38"/>
      <c r="AGI2527" s="38"/>
      <c r="AGJ2527" s="38"/>
      <c r="AGK2527" s="38"/>
      <c r="AGL2527" s="38"/>
      <c r="AGM2527" s="38"/>
      <c r="AGN2527" s="38"/>
      <c r="AGO2527" s="38"/>
      <c r="AGP2527" s="38"/>
      <c r="AGQ2527" s="38"/>
      <c r="AGR2527" s="38"/>
      <c r="AGS2527" s="38"/>
      <c r="AGT2527" s="38"/>
      <c r="AGU2527" s="38"/>
      <c r="AGV2527" s="38"/>
      <c r="AGW2527" s="38"/>
      <c r="AGX2527" s="38"/>
      <c r="AGY2527" s="38"/>
      <c r="AGZ2527" s="38"/>
      <c r="AHA2527" s="38"/>
      <c r="AHB2527" s="38"/>
      <c r="AHC2527" s="38"/>
      <c r="AHD2527" s="38"/>
      <c r="AHE2527" s="38"/>
      <c r="AHF2527" s="38"/>
      <c r="AHG2527" s="38"/>
      <c r="AHH2527" s="38"/>
      <c r="AHI2527" s="38"/>
      <c r="AHJ2527" s="38"/>
      <c r="AHK2527" s="38"/>
      <c r="AHL2527" s="38"/>
      <c r="AHM2527" s="38"/>
      <c r="AHN2527" s="38"/>
      <c r="AHO2527" s="38"/>
      <c r="AHP2527" s="38"/>
      <c r="AHQ2527" s="38"/>
      <c r="AHR2527" s="38"/>
      <c r="AHS2527" s="38"/>
      <c r="AHT2527" s="38"/>
      <c r="AHU2527" s="38"/>
      <c r="AHV2527" s="38"/>
      <c r="AHW2527" s="38"/>
      <c r="AHX2527" s="38"/>
      <c r="AHY2527" s="38"/>
      <c r="AHZ2527" s="38"/>
      <c r="AIA2527" s="38"/>
      <c r="AIB2527" s="38"/>
      <c r="AIC2527" s="38"/>
      <c r="AID2527" s="38"/>
      <c r="AIE2527" s="38"/>
      <c r="AIF2527" s="38"/>
      <c r="AIG2527" s="38"/>
      <c r="AIH2527" s="38"/>
      <c r="AII2527" s="38"/>
      <c r="AIJ2527" s="38"/>
      <c r="AIK2527" s="38"/>
      <c r="AIL2527" s="38"/>
      <c r="AIM2527" s="38"/>
      <c r="AIN2527" s="38"/>
      <c r="AIO2527" s="38"/>
      <c r="AIP2527" s="38"/>
      <c r="AIQ2527" s="38"/>
      <c r="AIR2527" s="38"/>
      <c r="AIS2527" s="38"/>
      <c r="AIT2527" s="38"/>
      <c r="AIU2527" s="38"/>
      <c r="AIV2527" s="38"/>
      <c r="AIW2527" s="38"/>
      <c r="AIX2527" s="38"/>
      <c r="AIY2527" s="38"/>
      <c r="AIZ2527" s="38"/>
      <c r="AJA2527" s="38"/>
      <c r="AJB2527" s="38"/>
      <c r="AJC2527" s="38"/>
      <c r="AJD2527" s="38"/>
      <c r="AJE2527" s="38"/>
      <c r="AJF2527" s="38"/>
      <c r="AJG2527" s="38"/>
      <c r="AJH2527" s="38"/>
      <c r="AJI2527" s="38"/>
      <c r="AJJ2527" s="38"/>
      <c r="AJK2527" s="38"/>
      <c r="AJL2527" s="38"/>
      <c r="AJM2527" s="38"/>
      <c r="AJN2527" s="38"/>
      <c r="AJO2527" s="38"/>
      <c r="AJP2527" s="38"/>
      <c r="AJQ2527" s="38"/>
      <c r="AJR2527" s="38"/>
      <c r="AJS2527" s="38"/>
      <c r="AJT2527" s="38"/>
      <c r="AJU2527" s="38"/>
      <c r="AJV2527" s="38"/>
      <c r="AJW2527" s="38"/>
      <c r="AJX2527" s="38"/>
      <c r="AJY2527" s="38"/>
      <c r="AJZ2527" s="38"/>
      <c r="AKA2527" s="38"/>
      <c r="AKB2527" s="38"/>
      <c r="AKC2527" s="38"/>
      <c r="AKD2527" s="38"/>
      <c r="AKE2527" s="38"/>
      <c r="AKF2527" s="38"/>
      <c r="AKG2527" s="38"/>
      <c r="AKH2527" s="38"/>
      <c r="AKI2527" s="38"/>
      <c r="AKJ2527" s="38"/>
      <c r="AKK2527" s="38"/>
      <c r="AKL2527" s="38"/>
      <c r="AKM2527" s="38"/>
      <c r="AKN2527" s="38"/>
      <c r="AKO2527" s="38"/>
      <c r="AKP2527" s="38"/>
      <c r="AKQ2527" s="38"/>
      <c r="AKR2527" s="38"/>
      <c r="AKS2527" s="38"/>
      <c r="AKT2527" s="38"/>
      <c r="AKU2527" s="38"/>
      <c r="AKV2527" s="38"/>
      <c r="AKW2527" s="38"/>
      <c r="AKX2527" s="38"/>
      <c r="AKY2527" s="38"/>
      <c r="AKZ2527" s="38"/>
      <c r="ALA2527" s="38"/>
      <c r="ALB2527" s="38"/>
      <c r="ALC2527" s="38"/>
      <c r="ALD2527" s="38"/>
      <c r="ALE2527" s="38"/>
      <c r="ALF2527" s="38"/>
      <c r="ALG2527" s="38"/>
      <c r="ALH2527" s="38"/>
      <c r="ALI2527" s="38"/>
      <c r="ALJ2527" s="38"/>
      <c r="ALK2527" s="38"/>
      <c r="ALL2527" s="38"/>
      <c r="ALM2527" s="38"/>
      <c r="ALN2527" s="38"/>
      <c r="ALO2527" s="38"/>
      <c r="ALP2527" s="38"/>
      <c r="ALQ2527" s="38"/>
      <c r="ALR2527" s="38"/>
      <c r="ALS2527" s="38"/>
      <c r="ALT2527" s="38"/>
      <c r="ALU2527" s="38"/>
      <c r="ALV2527" s="38"/>
      <c r="ALW2527" s="38"/>
      <c r="ALX2527" s="38"/>
      <c r="ALY2527" s="38"/>
      <c r="ALZ2527" s="38"/>
      <c r="AMA2527" s="38"/>
      <c r="AMB2527" s="38"/>
      <c r="AMC2527" s="38"/>
      <c r="AMD2527" s="38"/>
      <c r="AME2527" s="38"/>
      <c r="AMF2527" s="38"/>
      <c r="AMG2527" s="38"/>
      <c r="AMH2527" s="38"/>
      <c r="AMI2527" s="38"/>
      <c r="AMJ2527" s="38"/>
    </row>
    <row r="2528" spans="1:1024" ht="15.75" x14ac:dyDescent="0.25">
      <c r="B2528" s="2"/>
      <c r="C2528" s="2"/>
      <c r="D2528" s="6"/>
      <c r="E2528" s="6"/>
      <c r="H2528" s="38"/>
      <c r="I2528" s="38"/>
      <c r="J2528" s="38"/>
      <c r="K2528" s="38"/>
      <c r="L2528" s="38"/>
      <c r="M2528" s="38"/>
      <c r="N2528" s="38"/>
      <c r="O2528" s="38"/>
      <c r="P2528" s="38"/>
      <c r="Q2528" s="38"/>
      <c r="R2528" s="38"/>
      <c r="S2528" s="38"/>
      <c r="T2528" s="38"/>
      <c r="U2528" s="38"/>
      <c r="V2528" s="38"/>
      <c r="W2528" s="38"/>
      <c r="X2528" s="38"/>
      <c r="Y2528" s="38"/>
      <c r="Z2528" s="38"/>
      <c r="AA2528" s="38"/>
      <c r="AB2528" s="38"/>
      <c r="AC2528" s="38"/>
      <c r="AD2528" s="38"/>
      <c r="AE2528" s="38"/>
      <c r="AF2528" s="38"/>
      <c r="AG2528" s="38"/>
      <c r="AH2528" s="38"/>
      <c r="AI2528" s="38"/>
      <c r="AJ2528" s="38"/>
      <c r="AK2528" s="38"/>
      <c r="AL2528" s="38"/>
      <c r="AM2528" s="38"/>
      <c r="AN2528" s="38"/>
      <c r="AO2528" s="38"/>
      <c r="AP2528" s="38"/>
      <c r="AQ2528" s="38"/>
      <c r="AR2528" s="38"/>
      <c r="AS2528" s="38"/>
      <c r="AT2528" s="38"/>
      <c r="AU2528" s="38"/>
      <c r="AV2528" s="38"/>
      <c r="AW2528" s="38"/>
      <c r="AX2528" s="38"/>
      <c r="AY2528" s="38"/>
      <c r="AZ2528" s="38"/>
      <c r="BA2528" s="38"/>
      <c r="BB2528" s="38"/>
      <c r="BC2528" s="38"/>
      <c r="BD2528" s="38"/>
      <c r="BE2528" s="38"/>
      <c r="BF2528" s="38"/>
      <c r="BG2528" s="38"/>
      <c r="BH2528" s="38"/>
      <c r="BI2528" s="38"/>
      <c r="BJ2528" s="38"/>
      <c r="BK2528" s="38"/>
      <c r="BL2528" s="38"/>
      <c r="BM2528" s="38"/>
      <c r="BN2528" s="38"/>
      <c r="BO2528" s="38"/>
      <c r="BP2528" s="38"/>
      <c r="BQ2528" s="38"/>
      <c r="BR2528" s="38"/>
      <c r="BS2528" s="38"/>
      <c r="BT2528" s="38"/>
      <c r="BU2528" s="38"/>
      <c r="BV2528" s="38"/>
      <c r="BW2528" s="38"/>
      <c r="BX2528" s="38"/>
      <c r="BY2528" s="38"/>
      <c r="BZ2528" s="38"/>
      <c r="CA2528" s="38"/>
      <c r="CB2528" s="38"/>
      <c r="CC2528" s="38"/>
      <c r="CD2528" s="38"/>
      <c r="CE2528" s="38"/>
      <c r="CF2528" s="38"/>
      <c r="CG2528" s="38"/>
      <c r="CH2528" s="38"/>
      <c r="CI2528" s="38"/>
      <c r="CJ2528" s="38"/>
      <c r="CK2528" s="38"/>
      <c r="CL2528" s="38"/>
      <c r="CM2528" s="38"/>
      <c r="CN2528" s="38"/>
      <c r="CO2528" s="38"/>
      <c r="CP2528" s="38"/>
      <c r="CQ2528" s="38"/>
      <c r="CR2528" s="38"/>
      <c r="CS2528" s="38"/>
      <c r="CT2528" s="38"/>
      <c r="CU2528" s="38"/>
      <c r="CV2528" s="38"/>
      <c r="CW2528" s="38"/>
      <c r="CX2528" s="38"/>
      <c r="CY2528" s="38"/>
      <c r="CZ2528" s="38"/>
      <c r="DA2528" s="38"/>
      <c r="DB2528" s="38"/>
      <c r="DC2528" s="38"/>
      <c r="DD2528" s="38"/>
      <c r="DE2528" s="38"/>
      <c r="DF2528" s="38"/>
      <c r="DG2528" s="38"/>
      <c r="DH2528" s="38"/>
      <c r="DI2528" s="38"/>
      <c r="DJ2528" s="38"/>
      <c r="DK2528" s="38"/>
      <c r="DL2528" s="38"/>
      <c r="DM2528" s="38"/>
      <c r="DN2528" s="38"/>
      <c r="DO2528" s="38"/>
      <c r="DP2528" s="38"/>
      <c r="DQ2528" s="38"/>
      <c r="DR2528" s="38"/>
      <c r="DS2528" s="38"/>
      <c r="DT2528" s="38"/>
      <c r="DU2528" s="38"/>
      <c r="DV2528" s="38"/>
      <c r="DW2528" s="38"/>
      <c r="DX2528" s="38"/>
      <c r="DY2528" s="38"/>
      <c r="DZ2528" s="38"/>
      <c r="EA2528" s="38"/>
      <c r="EB2528" s="38"/>
      <c r="EC2528" s="38"/>
      <c r="ED2528" s="38"/>
      <c r="EE2528" s="38"/>
      <c r="EF2528" s="38"/>
      <c r="EG2528" s="38"/>
      <c r="EH2528" s="38"/>
      <c r="EI2528" s="38"/>
      <c r="EJ2528" s="38"/>
      <c r="EK2528" s="38"/>
      <c r="EL2528" s="38"/>
      <c r="EM2528" s="38"/>
      <c r="EN2528" s="38"/>
      <c r="EO2528" s="38"/>
      <c r="EP2528" s="38"/>
      <c r="EQ2528" s="38"/>
      <c r="ER2528" s="38"/>
      <c r="ES2528" s="38"/>
      <c r="ET2528" s="38"/>
      <c r="EU2528" s="38"/>
      <c r="EV2528" s="38"/>
      <c r="EW2528" s="38"/>
      <c r="EX2528" s="38"/>
      <c r="EY2528" s="38"/>
      <c r="EZ2528" s="38"/>
      <c r="FA2528" s="38"/>
      <c r="FB2528" s="38"/>
      <c r="FC2528" s="38"/>
      <c r="FD2528" s="38"/>
      <c r="FE2528" s="38"/>
      <c r="FF2528" s="38"/>
      <c r="FG2528" s="38"/>
      <c r="FH2528" s="38"/>
      <c r="FI2528" s="38"/>
      <c r="FJ2528" s="38"/>
      <c r="FK2528" s="38"/>
      <c r="FL2528" s="38"/>
      <c r="FM2528" s="38"/>
      <c r="FN2528" s="38"/>
      <c r="FO2528" s="38"/>
      <c r="FP2528" s="38"/>
      <c r="FQ2528" s="38"/>
      <c r="FR2528" s="38"/>
      <c r="FS2528" s="38"/>
      <c r="FT2528" s="38"/>
      <c r="FU2528" s="38"/>
      <c r="FV2528" s="38"/>
      <c r="FW2528" s="38"/>
      <c r="FX2528" s="38"/>
      <c r="FY2528" s="38"/>
      <c r="FZ2528" s="38"/>
      <c r="GA2528" s="38"/>
      <c r="GB2528" s="38"/>
      <c r="GC2528" s="38"/>
      <c r="GD2528" s="38"/>
      <c r="GE2528" s="38"/>
      <c r="GF2528" s="38"/>
      <c r="GG2528" s="38"/>
      <c r="GH2528" s="38"/>
      <c r="GI2528" s="38"/>
      <c r="GJ2528" s="38"/>
      <c r="GK2528" s="38"/>
      <c r="GL2528" s="38"/>
      <c r="GM2528" s="38"/>
      <c r="GN2528" s="38"/>
      <c r="GO2528" s="38"/>
      <c r="GP2528" s="38"/>
      <c r="GQ2528" s="38"/>
      <c r="GR2528" s="38"/>
      <c r="GS2528" s="38"/>
      <c r="GT2528" s="38"/>
      <c r="GU2528" s="38"/>
      <c r="GV2528" s="38"/>
      <c r="GW2528" s="38"/>
      <c r="GX2528" s="38"/>
      <c r="GY2528" s="38"/>
      <c r="GZ2528" s="38"/>
      <c r="HA2528" s="38"/>
      <c r="HB2528" s="38"/>
      <c r="HC2528" s="38"/>
      <c r="HD2528" s="38"/>
      <c r="HE2528" s="38"/>
      <c r="HF2528" s="38"/>
      <c r="HG2528" s="38"/>
      <c r="HH2528" s="38"/>
      <c r="HI2528" s="38"/>
      <c r="HJ2528" s="38"/>
      <c r="HK2528" s="38"/>
      <c r="HL2528" s="38"/>
      <c r="HM2528" s="38"/>
      <c r="HN2528" s="38"/>
      <c r="HO2528" s="38"/>
      <c r="HP2528" s="38"/>
      <c r="HQ2528" s="38"/>
      <c r="HR2528" s="38"/>
      <c r="HS2528" s="38"/>
      <c r="HT2528" s="38"/>
      <c r="HU2528" s="38"/>
      <c r="HV2528" s="38"/>
      <c r="HW2528" s="38"/>
      <c r="HX2528" s="38"/>
      <c r="HY2528" s="38"/>
      <c r="HZ2528" s="38"/>
      <c r="IA2528" s="38"/>
      <c r="IB2528" s="38"/>
      <c r="IC2528" s="38"/>
      <c r="ID2528" s="38"/>
      <c r="IE2528" s="38"/>
      <c r="IF2528" s="38"/>
      <c r="IG2528" s="38"/>
      <c r="IH2528" s="38"/>
      <c r="II2528" s="38"/>
      <c r="IJ2528" s="38"/>
      <c r="IK2528" s="38"/>
      <c r="IL2528" s="38"/>
      <c r="IM2528" s="38"/>
      <c r="IN2528" s="38"/>
      <c r="IO2528" s="38"/>
      <c r="IP2528" s="38"/>
      <c r="IQ2528" s="38"/>
      <c r="IR2528" s="38"/>
      <c r="IS2528" s="38"/>
      <c r="IT2528" s="38"/>
      <c r="IU2528" s="38"/>
      <c r="IV2528" s="38"/>
      <c r="IW2528" s="38"/>
      <c r="IX2528" s="38"/>
      <c r="IY2528" s="38"/>
      <c r="IZ2528" s="38"/>
      <c r="JA2528" s="38"/>
      <c r="JB2528" s="38"/>
      <c r="JC2528" s="38"/>
      <c r="JD2528" s="38"/>
      <c r="JE2528" s="38"/>
      <c r="JF2528" s="38"/>
      <c r="JG2528" s="38"/>
      <c r="JH2528" s="38"/>
      <c r="JI2528" s="38"/>
      <c r="JJ2528" s="38"/>
      <c r="JK2528" s="38"/>
      <c r="JL2528" s="38"/>
      <c r="JM2528" s="38"/>
      <c r="JN2528" s="38"/>
      <c r="JO2528" s="38"/>
      <c r="JP2528" s="38"/>
      <c r="JQ2528" s="38"/>
      <c r="JR2528" s="38"/>
      <c r="JS2528" s="38"/>
      <c r="JT2528" s="38"/>
      <c r="JU2528" s="38"/>
      <c r="JV2528" s="38"/>
      <c r="JW2528" s="38"/>
      <c r="JX2528" s="38"/>
      <c r="JY2528" s="38"/>
      <c r="JZ2528" s="38"/>
      <c r="KA2528" s="38"/>
      <c r="KB2528" s="38"/>
      <c r="KC2528" s="38"/>
      <c r="KD2528" s="38"/>
      <c r="KE2528" s="38"/>
      <c r="KF2528" s="38"/>
      <c r="KG2528" s="38"/>
      <c r="KH2528" s="38"/>
      <c r="KI2528" s="38"/>
      <c r="KJ2528" s="38"/>
      <c r="KK2528" s="38"/>
      <c r="KL2528" s="38"/>
      <c r="KM2528" s="38"/>
      <c r="KN2528" s="38"/>
      <c r="KO2528" s="38"/>
      <c r="KP2528" s="38"/>
      <c r="KQ2528" s="38"/>
      <c r="KR2528" s="38"/>
      <c r="KS2528" s="38"/>
      <c r="KT2528" s="38"/>
      <c r="KU2528" s="38"/>
      <c r="KV2528" s="38"/>
      <c r="KW2528" s="38"/>
      <c r="KX2528" s="38"/>
      <c r="KY2528" s="38"/>
      <c r="KZ2528" s="38"/>
      <c r="LA2528" s="38"/>
      <c r="LB2528" s="38"/>
      <c r="LC2528" s="38"/>
      <c r="LD2528" s="38"/>
      <c r="LE2528" s="38"/>
      <c r="LF2528" s="38"/>
      <c r="LG2528" s="38"/>
      <c r="LH2528" s="38"/>
      <c r="LI2528" s="38"/>
      <c r="LJ2528" s="38"/>
      <c r="LK2528" s="38"/>
      <c r="LL2528" s="38"/>
      <c r="LM2528" s="38"/>
      <c r="LN2528" s="38"/>
      <c r="LO2528" s="38"/>
      <c r="LP2528" s="38"/>
      <c r="LQ2528" s="38"/>
      <c r="LR2528" s="38"/>
      <c r="LS2528" s="38"/>
      <c r="LT2528" s="38"/>
      <c r="LU2528" s="38"/>
      <c r="LV2528" s="38"/>
      <c r="LW2528" s="38"/>
      <c r="LX2528" s="38"/>
      <c r="LY2528" s="38"/>
      <c r="LZ2528" s="38"/>
      <c r="MA2528" s="38"/>
      <c r="MB2528" s="38"/>
      <c r="MC2528" s="38"/>
      <c r="MD2528" s="38"/>
      <c r="ME2528" s="38"/>
      <c r="MF2528" s="38"/>
      <c r="MG2528" s="38"/>
      <c r="MH2528" s="38"/>
      <c r="MI2528" s="38"/>
      <c r="MJ2528" s="38"/>
      <c r="MK2528" s="38"/>
      <c r="ML2528" s="38"/>
      <c r="MM2528" s="38"/>
      <c r="MN2528" s="38"/>
      <c r="MO2528" s="38"/>
      <c r="MP2528" s="38"/>
      <c r="MQ2528" s="38"/>
      <c r="MR2528" s="38"/>
      <c r="MS2528" s="38"/>
      <c r="MT2528" s="38"/>
      <c r="MU2528" s="38"/>
      <c r="MV2528" s="38"/>
      <c r="MW2528" s="38"/>
      <c r="MX2528" s="38"/>
      <c r="MY2528" s="38"/>
      <c r="MZ2528" s="38"/>
      <c r="NA2528" s="38"/>
      <c r="NB2528" s="38"/>
      <c r="NC2528" s="38"/>
      <c r="ND2528" s="38"/>
      <c r="NE2528" s="38"/>
      <c r="NF2528" s="38"/>
      <c r="NG2528" s="38"/>
      <c r="NH2528" s="38"/>
      <c r="NI2528" s="38"/>
      <c r="NJ2528" s="38"/>
      <c r="NK2528" s="38"/>
      <c r="NL2528" s="38"/>
      <c r="NM2528" s="38"/>
      <c r="NN2528" s="38"/>
      <c r="NO2528" s="38"/>
      <c r="NP2528" s="38"/>
      <c r="NQ2528" s="38"/>
      <c r="NR2528" s="38"/>
      <c r="NS2528" s="38"/>
      <c r="NT2528" s="38"/>
      <c r="NU2528" s="38"/>
      <c r="NV2528" s="38"/>
      <c r="NW2528" s="38"/>
      <c r="NX2528" s="38"/>
      <c r="NY2528" s="38"/>
      <c r="NZ2528" s="38"/>
      <c r="OA2528" s="38"/>
      <c r="OB2528" s="38"/>
      <c r="OC2528" s="38"/>
      <c r="OD2528" s="38"/>
      <c r="OE2528" s="38"/>
      <c r="OF2528" s="38"/>
      <c r="OG2528" s="38"/>
      <c r="OH2528" s="38"/>
      <c r="OI2528" s="38"/>
      <c r="OJ2528" s="38"/>
      <c r="OK2528" s="38"/>
      <c r="OL2528" s="38"/>
      <c r="OM2528" s="38"/>
      <c r="ON2528" s="38"/>
      <c r="OO2528" s="38"/>
      <c r="OP2528" s="38"/>
      <c r="OQ2528" s="38"/>
      <c r="OR2528" s="38"/>
      <c r="OS2528" s="38"/>
      <c r="OT2528" s="38"/>
      <c r="OU2528" s="38"/>
      <c r="OV2528" s="38"/>
      <c r="OW2528" s="38"/>
      <c r="OX2528" s="38"/>
      <c r="OY2528" s="38"/>
      <c r="OZ2528" s="38"/>
      <c r="PA2528" s="38"/>
      <c r="PB2528" s="38"/>
      <c r="PC2528" s="38"/>
      <c r="PD2528" s="38"/>
      <c r="PE2528" s="38"/>
      <c r="PF2528" s="38"/>
      <c r="PG2528" s="38"/>
      <c r="PH2528" s="38"/>
      <c r="PI2528" s="38"/>
      <c r="PJ2528" s="38"/>
      <c r="PK2528" s="38"/>
      <c r="PL2528" s="38"/>
      <c r="PM2528" s="38"/>
      <c r="PN2528" s="38"/>
      <c r="PO2528" s="38"/>
      <c r="PP2528" s="38"/>
      <c r="PQ2528" s="38"/>
      <c r="PR2528" s="38"/>
      <c r="PS2528" s="38"/>
      <c r="PT2528" s="38"/>
      <c r="PU2528" s="38"/>
      <c r="PV2528" s="38"/>
      <c r="PW2528" s="38"/>
      <c r="PX2528" s="38"/>
      <c r="PY2528" s="38"/>
      <c r="PZ2528" s="38"/>
      <c r="QA2528" s="38"/>
      <c r="QB2528" s="38"/>
      <c r="QC2528" s="38"/>
      <c r="QD2528" s="38"/>
      <c r="QE2528" s="38"/>
      <c r="QF2528" s="38"/>
      <c r="QG2528" s="38"/>
      <c r="QH2528" s="38"/>
      <c r="QI2528" s="38"/>
      <c r="QJ2528" s="38"/>
      <c r="QK2528" s="38"/>
      <c r="QL2528" s="38"/>
      <c r="QM2528" s="38"/>
      <c r="QN2528" s="38"/>
      <c r="QO2528" s="38"/>
      <c r="QP2528" s="38"/>
      <c r="QQ2528" s="38"/>
      <c r="QR2528" s="38"/>
      <c r="QS2528" s="38"/>
      <c r="QT2528" s="38"/>
      <c r="QU2528" s="38"/>
      <c r="QV2528" s="38"/>
      <c r="QW2528" s="38"/>
      <c r="QX2528" s="38"/>
      <c r="QY2528" s="38"/>
      <c r="QZ2528" s="38"/>
      <c r="RA2528" s="38"/>
      <c r="RB2528" s="38"/>
      <c r="RC2528" s="38"/>
      <c r="RD2528" s="38"/>
      <c r="RE2528" s="38"/>
      <c r="RF2528" s="38"/>
      <c r="RG2528" s="38"/>
      <c r="RH2528" s="38"/>
      <c r="RI2528" s="38"/>
      <c r="RJ2528" s="38"/>
      <c r="RK2528" s="38"/>
      <c r="RL2528" s="38"/>
      <c r="RM2528" s="38"/>
      <c r="RN2528" s="38"/>
      <c r="RO2528" s="38"/>
      <c r="RP2528" s="38"/>
      <c r="RQ2528" s="38"/>
      <c r="RR2528" s="38"/>
      <c r="RS2528" s="38"/>
      <c r="RT2528" s="38"/>
      <c r="RU2528" s="38"/>
      <c r="RV2528" s="38"/>
      <c r="RW2528" s="38"/>
      <c r="RX2528" s="38"/>
      <c r="RY2528" s="38"/>
      <c r="RZ2528" s="38"/>
      <c r="SA2528" s="38"/>
      <c r="SB2528" s="38"/>
      <c r="SC2528" s="38"/>
      <c r="SD2528" s="38"/>
      <c r="SE2528" s="38"/>
      <c r="SF2528" s="38"/>
      <c r="SG2528" s="38"/>
      <c r="SH2528" s="38"/>
      <c r="SI2528" s="38"/>
      <c r="SJ2528" s="38"/>
      <c r="SK2528" s="38"/>
      <c r="SL2528" s="38"/>
      <c r="SM2528" s="38"/>
      <c r="SN2528" s="38"/>
      <c r="SO2528" s="38"/>
      <c r="SP2528" s="38"/>
      <c r="SQ2528" s="38"/>
      <c r="SR2528" s="38"/>
      <c r="SS2528" s="38"/>
      <c r="ST2528" s="38"/>
      <c r="SU2528" s="38"/>
      <c r="SV2528" s="38"/>
      <c r="SW2528" s="38"/>
      <c r="SX2528" s="38"/>
      <c r="SY2528" s="38"/>
      <c r="SZ2528" s="38"/>
      <c r="TA2528" s="38"/>
      <c r="TB2528" s="38"/>
      <c r="TC2528" s="38"/>
      <c r="TD2528" s="38"/>
      <c r="TE2528" s="38"/>
      <c r="TF2528" s="38"/>
      <c r="TG2528" s="38"/>
      <c r="TH2528" s="38"/>
      <c r="TI2528" s="38"/>
      <c r="TJ2528" s="38"/>
      <c r="TK2528" s="38"/>
      <c r="TL2528" s="38"/>
      <c r="TM2528" s="38"/>
      <c r="TN2528" s="38"/>
      <c r="TO2528" s="38"/>
      <c r="TP2528" s="38"/>
      <c r="TQ2528" s="38"/>
      <c r="TR2528" s="38"/>
      <c r="TS2528" s="38"/>
      <c r="TT2528" s="38"/>
      <c r="TU2528" s="38"/>
      <c r="TV2528" s="38"/>
      <c r="TW2528" s="38"/>
      <c r="TX2528" s="38"/>
      <c r="TY2528" s="38"/>
      <c r="TZ2528" s="38"/>
      <c r="UA2528" s="38"/>
      <c r="UB2528" s="38"/>
      <c r="UC2528" s="38"/>
      <c r="UD2528" s="38"/>
      <c r="UE2528" s="38"/>
      <c r="UF2528" s="38"/>
      <c r="UG2528" s="38"/>
      <c r="UH2528" s="38"/>
      <c r="UI2528" s="38"/>
      <c r="UJ2528" s="38"/>
      <c r="UK2528" s="38"/>
      <c r="UL2528" s="38"/>
      <c r="UM2528" s="38"/>
      <c r="UN2528" s="38"/>
      <c r="UO2528" s="38"/>
      <c r="UP2528" s="38"/>
      <c r="UQ2528" s="38"/>
      <c r="UR2528" s="38"/>
      <c r="US2528" s="38"/>
      <c r="UT2528" s="38"/>
      <c r="UU2528" s="38"/>
      <c r="UV2528" s="38"/>
      <c r="UW2528" s="38"/>
      <c r="UX2528" s="38"/>
      <c r="UY2528" s="38"/>
      <c r="UZ2528" s="38"/>
      <c r="VA2528" s="38"/>
      <c r="VB2528" s="38"/>
      <c r="VC2528" s="38"/>
      <c r="VD2528" s="38"/>
      <c r="VE2528" s="38"/>
      <c r="VF2528" s="38"/>
      <c r="VG2528" s="38"/>
      <c r="VH2528" s="38"/>
      <c r="VI2528" s="38"/>
      <c r="VJ2528" s="38"/>
      <c r="VK2528" s="38"/>
      <c r="VL2528" s="38"/>
      <c r="VM2528" s="38"/>
      <c r="VN2528" s="38"/>
      <c r="VO2528" s="38"/>
      <c r="VP2528" s="38"/>
      <c r="VQ2528" s="38"/>
      <c r="VR2528" s="38"/>
      <c r="VS2528" s="38"/>
      <c r="VT2528" s="38"/>
      <c r="VU2528" s="38"/>
      <c r="VV2528" s="38"/>
      <c r="VW2528" s="38"/>
      <c r="VX2528" s="38"/>
      <c r="VY2528" s="38"/>
      <c r="VZ2528" s="38"/>
      <c r="WA2528" s="38"/>
      <c r="WB2528" s="38"/>
      <c r="WC2528" s="38"/>
      <c r="WD2528" s="38"/>
      <c r="WE2528" s="38"/>
      <c r="WF2528" s="38"/>
      <c r="WG2528" s="38"/>
      <c r="WH2528" s="38"/>
      <c r="WI2528" s="38"/>
      <c r="WJ2528" s="38"/>
      <c r="WK2528" s="38"/>
      <c r="WL2528" s="38"/>
      <c r="WM2528" s="38"/>
      <c r="WN2528" s="38"/>
      <c r="WO2528" s="38"/>
      <c r="WP2528" s="38"/>
      <c r="WQ2528" s="38"/>
      <c r="WR2528" s="38"/>
      <c r="WS2528" s="38"/>
      <c r="WT2528" s="38"/>
      <c r="WU2528" s="38"/>
      <c r="WV2528" s="38"/>
      <c r="WW2528" s="38"/>
      <c r="WX2528" s="38"/>
      <c r="WY2528" s="38"/>
      <c r="WZ2528" s="38"/>
      <c r="XA2528" s="38"/>
      <c r="XB2528" s="38"/>
      <c r="XC2528" s="38"/>
      <c r="XD2528" s="38"/>
      <c r="XE2528" s="38"/>
      <c r="XF2528" s="38"/>
      <c r="XG2528" s="38"/>
      <c r="XH2528" s="38"/>
      <c r="XI2528" s="38"/>
      <c r="XJ2528" s="38"/>
      <c r="XK2528" s="38"/>
      <c r="XL2528" s="38"/>
      <c r="XM2528" s="38"/>
      <c r="XN2528" s="38"/>
      <c r="XO2528" s="38"/>
      <c r="XP2528" s="38"/>
      <c r="XQ2528" s="38"/>
      <c r="XR2528" s="38"/>
      <c r="XS2528" s="38"/>
      <c r="XT2528" s="38"/>
      <c r="XU2528" s="38"/>
      <c r="XV2528" s="38"/>
      <c r="XW2528" s="38"/>
      <c r="XX2528" s="38"/>
      <c r="XY2528" s="38"/>
      <c r="XZ2528" s="38"/>
      <c r="YA2528" s="38"/>
      <c r="YB2528" s="38"/>
      <c r="YC2528" s="38"/>
      <c r="YD2528" s="38"/>
      <c r="YE2528" s="38"/>
      <c r="YF2528" s="38"/>
      <c r="YG2528" s="38"/>
      <c r="YH2528" s="38"/>
      <c r="YI2528" s="38"/>
      <c r="YJ2528" s="38"/>
      <c r="YK2528" s="38"/>
      <c r="YL2528" s="38"/>
      <c r="YM2528" s="38"/>
      <c r="YN2528" s="38"/>
      <c r="YO2528" s="38"/>
      <c r="YP2528" s="38"/>
      <c r="YQ2528" s="38"/>
      <c r="YR2528" s="38"/>
      <c r="YS2528" s="38"/>
      <c r="YT2528" s="38"/>
      <c r="YU2528" s="38"/>
      <c r="YV2528" s="38"/>
      <c r="YW2528" s="38"/>
      <c r="YX2528" s="38"/>
      <c r="YY2528" s="38"/>
      <c r="YZ2528" s="38"/>
      <c r="ZA2528" s="38"/>
      <c r="ZB2528" s="38"/>
      <c r="ZC2528" s="38"/>
      <c r="ZD2528" s="38"/>
      <c r="ZE2528" s="38"/>
      <c r="ZF2528" s="38"/>
      <c r="ZG2528" s="38"/>
      <c r="ZH2528" s="38"/>
      <c r="ZI2528" s="38"/>
      <c r="ZJ2528" s="38"/>
      <c r="ZK2528" s="38"/>
      <c r="ZL2528" s="38"/>
      <c r="ZM2528" s="38"/>
      <c r="ZN2528" s="38"/>
      <c r="ZO2528" s="38"/>
      <c r="ZP2528" s="38"/>
      <c r="ZQ2528" s="38"/>
      <c r="ZR2528" s="38"/>
      <c r="ZS2528" s="38"/>
      <c r="ZT2528" s="38"/>
      <c r="ZU2528" s="38"/>
      <c r="ZV2528" s="38"/>
      <c r="ZW2528" s="38"/>
      <c r="ZX2528" s="38"/>
      <c r="ZY2528" s="38"/>
      <c r="ZZ2528" s="38"/>
      <c r="AAA2528" s="38"/>
      <c r="AAB2528" s="38"/>
      <c r="AAC2528" s="38"/>
      <c r="AAD2528" s="38"/>
      <c r="AAE2528" s="38"/>
      <c r="AAF2528" s="38"/>
      <c r="AAG2528" s="38"/>
      <c r="AAH2528" s="38"/>
      <c r="AAI2528" s="38"/>
      <c r="AAJ2528" s="38"/>
      <c r="AAK2528" s="38"/>
      <c r="AAL2528" s="38"/>
      <c r="AAM2528" s="38"/>
      <c r="AAN2528" s="38"/>
      <c r="AAO2528" s="38"/>
      <c r="AAP2528" s="38"/>
      <c r="AAQ2528" s="38"/>
      <c r="AAR2528" s="38"/>
      <c r="AAS2528" s="38"/>
      <c r="AAT2528" s="38"/>
      <c r="AAU2528" s="38"/>
      <c r="AAV2528" s="38"/>
      <c r="AAW2528" s="38"/>
      <c r="AAX2528" s="38"/>
      <c r="AAY2528" s="38"/>
      <c r="AAZ2528" s="38"/>
      <c r="ABA2528" s="38"/>
      <c r="ABB2528" s="38"/>
      <c r="ABC2528" s="38"/>
      <c r="ABD2528" s="38"/>
      <c r="ABE2528" s="38"/>
      <c r="ABF2528" s="38"/>
      <c r="ABG2528" s="38"/>
      <c r="ABH2528" s="38"/>
      <c r="ABI2528" s="38"/>
      <c r="ABJ2528" s="38"/>
      <c r="ABK2528" s="38"/>
      <c r="ABL2528" s="38"/>
      <c r="ABM2528" s="38"/>
      <c r="ABN2528" s="38"/>
      <c r="ABO2528" s="38"/>
      <c r="ABP2528" s="38"/>
      <c r="ABQ2528" s="38"/>
      <c r="ABR2528" s="38"/>
      <c r="ABS2528" s="38"/>
      <c r="ABT2528" s="38"/>
      <c r="ABU2528" s="38"/>
      <c r="ABV2528" s="38"/>
      <c r="ABW2528" s="38"/>
      <c r="ABX2528" s="38"/>
      <c r="ABY2528" s="38"/>
      <c r="ABZ2528" s="38"/>
      <c r="ACA2528" s="38"/>
      <c r="ACB2528" s="38"/>
      <c r="ACC2528" s="38"/>
      <c r="ACD2528" s="38"/>
      <c r="ACE2528" s="38"/>
      <c r="ACF2528" s="38"/>
      <c r="ACG2528" s="38"/>
      <c r="ACH2528" s="38"/>
      <c r="ACI2528" s="38"/>
      <c r="ACJ2528" s="38"/>
      <c r="ACK2528" s="38"/>
      <c r="ACL2528" s="38"/>
      <c r="ACM2528" s="38"/>
      <c r="ACN2528" s="38"/>
      <c r="ACO2528" s="38"/>
      <c r="ACP2528" s="38"/>
      <c r="ACQ2528" s="38"/>
      <c r="ACR2528" s="38"/>
      <c r="ACS2528" s="38"/>
      <c r="ACT2528" s="38"/>
      <c r="ACU2528" s="38"/>
      <c r="ACV2528" s="38"/>
      <c r="ACW2528" s="38"/>
      <c r="ACX2528" s="38"/>
      <c r="ACY2528" s="38"/>
      <c r="ACZ2528" s="38"/>
      <c r="ADA2528" s="38"/>
      <c r="ADB2528" s="38"/>
      <c r="ADC2528" s="38"/>
      <c r="ADD2528" s="38"/>
      <c r="ADE2528" s="38"/>
      <c r="ADF2528" s="38"/>
      <c r="ADG2528" s="38"/>
      <c r="ADH2528" s="38"/>
      <c r="ADI2528" s="38"/>
      <c r="ADJ2528" s="38"/>
      <c r="ADK2528" s="38"/>
      <c r="ADL2528" s="38"/>
      <c r="ADM2528" s="38"/>
      <c r="ADN2528" s="38"/>
      <c r="ADO2528" s="38"/>
      <c r="ADP2528" s="38"/>
      <c r="ADQ2528" s="38"/>
      <c r="ADR2528" s="38"/>
      <c r="ADS2528" s="38"/>
      <c r="ADT2528" s="38"/>
      <c r="ADU2528" s="38"/>
      <c r="ADV2528" s="38"/>
      <c r="ADW2528" s="38"/>
      <c r="ADX2528" s="38"/>
      <c r="ADY2528" s="38"/>
      <c r="ADZ2528" s="38"/>
      <c r="AEA2528" s="38"/>
      <c r="AEB2528" s="38"/>
      <c r="AEC2528" s="38"/>
      <c r="AED2528" s="38"/>
      <c r="AEE2528" s="38"/>
      <c r="AEF2528" s="38"/>
      <c r="AEG2528" s="38"/>
      <c r="AEH2528" s="38"/>
      <c r="AEI2528" s="38"/>
      <c r="AEJ2528" s="38"/>
      <c r="AEK2528" s="38"/>
      <c r="AEL2528" s="38"/>
      <c r="AEM2528" s="38"/>
      <c r="AEN2528" s="38"/>
      <c r="AEO2528" s="38"/>
      <c r="AEP2528" s="38"/>
      <c r="AEQ2528" s="38"/>
      <c r="AER2528" s="38"/>
      <c r="AES2528" s="38"/>
      <c r="AET2528" s="38"/>
      <c r="AEU2528" s="38"/>
      <c r="AEV2528" s="38"/>
      <c r="AEW2528" s="38"/>
      <c r="AEX2528" s="38"/>
      <c r="AEY2528" s="38"/>
      <c r="AEZ2528" s="38"/>
      <c r="AFA2528" s="38"/>
      <c r="AFB2528" s="38"/>
      <c r="AFC2528" s="38"/>
      <c r="AFD2528" s="38"/>
      <c r="AFE2528" s="38"/>
      <c r="AFF2528" s="38"/>
      <c r="AFG2528" s="38"/>
      <c r="AFH2528" s="38"/>
      <c r="AFI2528" s="38"/>
      <c r="AFJ2528" s="38"/>
      <c r="AFK2528" s="38"/>
      <c r="AFL2528" s="38"/>
      <c r="AFM2528" s="38"/>
      <c r="AFN2528" s="38"/>
      <c r="AFO2528" s="38"/>
      <c r="AFP2528" s="38"/>
      <c r="AFQ2528" s="38"/>
      <c r="AFR2528" s="38"/>
      <c r="AFS2528" s="38"/>
      <c r="AFT2528" s="38"/>
      <c r="AFU2528" s="38"/>
      <c r="AFV2528" s="38"/>
      <c r="AFW2528" s="38"/>
      <c r="AFX2528" s="38"/>
      <c r="AFY2528" s="38"/>
      <c r="AFZ2528" s="38"/>
      <c r="AGA2528" s="38"/>
      <c r="AGB2528" s="38"/>
      <c r="AGC2528" s="38"/>
      <c r="AGD2528" s="38"/>
      <c r="AGE2528" s="38"/>
      <c r="AGF2528" s="38"/>
      <c r="AGG2528" s="38"/>
      <c r="AGH2528" s="38"/>
      <c r="AGI2528" s="38"/>
      <c r="AGJ2528" s="38"/>
      <c r="AGK2528" s="38"/>
      <c r="AGL2528" s="38"/>
      <c r="AGM2528" s="38"/>
      <c r="AGN2528" s="38"/>
      <c r="AGO2528" s="38"/>
      <c r="AGP2528" s="38"/>
      <c r="AGQ2528" s="38"/>
      <c r="AGR2528" s="38"/>
      <c r="AGS2528" s="38"/>
      <c r="AGT2528" s="38"/>
      <c r="AGU2528" s="38"/>
      <c r="AGV2528" s="38"/>
      <c r="AGW2528" s="38"/>
      <c r="AGX2528" s="38"/>
      <c r="AGY2528" s="38"/>
      <c r="AGZ2528" s="38"/>
      <c r="AHA2528" s="38"/>
      <c r="AHB2528" s="38"/>
      <c r="AHC2528" s="38"/>
      <c r="AHD2528" s="38"/>
      <c r="AHE2528" s="38"/>
      <c r="AHF2528" s="38"/>
      <c r="AHG2528" s="38"/>
      <c r="AHH2528" s="38"/>
      <c r="AHI2528" s="38"/>
      <c r="AHJ2528" s="38"/>
      <c r="AHK2528" s="38"/>
      <c r="AHL2528" s="38"/>
      <c r="AHM2528" s="38"/>
      <c r="AHN2528" s="38"/>
      <c r="AHO2528" s="38"/>
      <c r="AHP2528" s="38"/>
      <c r="AHQ2528" s="38"/>
      <c r="AHR2528" s="38"/>
      <c r="AHS2528" s="38"/>
      <c r="AHT2528" s="38"/>
      <c r="AHU2528" s="38"/>
      <c r="AHV2528" s="38"/>
      <c r="AHW2528" s="38"/>
      <c r="AHX2528" s="38"/>
      <c r="AHY2528" s="38"/>
      <c r="AHZ2528" s="38"/>
      <c r="AIA2528" s="38"/>
      <c r="AIB2528" s="38"/>
      <c r="AIC2528" s="38"/>
      <c r="AID2528" s="38"/>
      <c r="AIE2528" s="38"/>
      <c r="AIF2528" s="38"/>
      <c r="AIG2528" s="38"/>
      <c r="AIH2528" s="38"/>
      <c r="AII2528" s="38"/>
      <c r="AIJ2528" s="38"/>
      <c r="AIK2528" s="38"/>
      <c r="AIL2528" s="38"/>
      <c r="AIM2528" s="38"/>
      <c r="AIN2528" s="38"/>
      <c r="AIO2528" s="38"/>
      <c r="AIP2528" s="38"/>
      <c r="AIQ2528" s="38"/>
      <c r="AIR2528" s="38"/>
      <c r="AIS2528" s="38"/>
      <c r="AIT2528" s="38"/>
      <c r="AIU2528" s="38"/>
      <c r="AIV2528" s="38"/>
      <c r="AIW2528" s="38"/>
      <c r="AIX2528" s="38"/>
      <c r="AIY2528" s="38"/>
      <c r="AIZ2528" s="38"/>
      <c r="AJA2528" s="38"/>
      <c r="AJB2528" s="38"/>
      <c r="AJC2528" s="38"/>
      <c r="AJD2528" s="38"/>
      <c r="AJE2528" s="38"/>
      <c r="AJF2528" s="38"/>
      <c r="AJG2528" s="38"/>
      <c r="AJH2528" s="38"/>
      <c r="AJI2528" s="38"/>
      <c r="AJJ2528" s="38"/>
      <c r="AJK2528" s="38"/>
      <c r="AJL2528" s="38"/>
      <c r="AJM2528" s="38"/>
      <c r="AJN2528" s="38"/>
      <c r="AJO2528" s="38"/>
      <c r="AJP2528" s="38"/>
      <c r="AJQ2528" s="38"/>
      <c r="AJR2528" s="38"/>
      <c r="AJS2528" s="38"/>
      <c r="AJT2528" s="38"/>
      <c r="AJU2528" s="38"/>
      <c r="AJV2528" s="38"/>
      <c r="AJW2528" s="38"/>
      <c r="AJX2528" s="38"/>
      <c r="AJY2528" s="38"/>
      <c r="AJZ2528" s="38"/>
      <c r="AKA2528" s="38"/>
      <c r="AKB2528" s="38"/>
      <c r="AKC2528" s="38"/>
      <c r="AKD2528" s="38"/>
      <c r="AKE2528" s="38"/>
      <c r="AKF2528" s="38"/>
      <c r="AKG2528" s="38"/>
      <c r="AKH2528" s="38"/>
      <c r="AKI2528" s="38"/>
      <c r="AKJ2528" s="38"/>
      <c r="AKK2528" s="38"/>
      <c r="AKL2528" s="38"/>
      <c r="AKM2528" s="38"/>
      <c r="AKN2528" s="38"/>
      <c r="AKO2528" s="38"/>
      <c r="AKP2528" s="38"/>
      <c r="AKQ2528" s="38"/>
      <c r="AKR2528" s="38"/>
      <c r="AKS2528" s="38"/>
      <c r="AKT2528" s="38"/>
      <c r="AKU2528" s="38"/>
      <c r="AKV2528" s="38"/>
      <c r="AKW2528" s="38"/>
      <c r="AKX2528" s="38"/>
      <c r="AKY2528" s="38"/>
      <c r="AKZ2528" s="38"/>
      <c r="ALA2528" s="38"/>
      <c r="ALB2528" s="38"/>
      <c r="ALC2528" s="38"/>
      <c r="ALD2528" s="38"/>
      <c r="ALE2528" s="38"/>
      <c r="ALF2528" s="38"/>
      <c r="ALG2528" s="38"/>
      <c r="ALH2528" s="38"/>
      <c r="ALI2528" s="38"/>
      <c r="ALJ2528" s="38"/>
      <c r="ALK2528" s="38"/>
      <c r="ALL2528" s="38"/>
      <c r="ALM2528" s="38"/>
      <c r="ALN2528" s="38"/>
      <c r="ALO2528" s="38"/>
      <c r="ALP2528" s="38"/>
      <c r="ALQ2528" s="38"/>
      <c r="ALR2528" s="38"/>
      <c r="ALS2528" s="38"/>
      <c r="ALT2528" s="38"/>
      <c r="ALU2528" s="38"/>
      <c r="ALV2528" s="38"/>
      <c r="ALW2528" s="38"/>
      <c r="ALX2528" s="38"/>
      <c r="ALY2528" s="38"/>
      <c r="ALZ2528" s="38"/>
      <c r="AMA2528" s="38"/>
      <c r="AMB2528" s="38"/>
      <c r="AMC2528" s="38"/>
      <c r="AMD2528" s="38"/>
      <c r="AME2528" s="38"/>
      <c r="AMF2528" s="38"/>
      <c r="AMG2528" s="38"/>
      <c r="AMH2528" s="38"/>
      <c r="AMI2528" s="38"/>
      <c r="AMJ2528" s="38"/>
    </row>
    <row r="2529" spans="1:1024" ht="15.75" x14ac:dyDescent="0.25">
      <c r="B2529" s="2"/>
      <c r="C2529" s="2"/>
      <c r="D2529" s="6"/>
      <c r="E2529" s="6"/>
      <c r="H2529" s="38"/>
      <c r="I2529" s="38"/>
      <c r="J2529" s="38"/>
      <c r="K2529" s="38"/>
      <c r="L2529" s="38"/>
      <c r="M2529" s="38"/>
      <c r="N2529" s="38"/>
      <c r="O2529" s="38"/>
      <c r="P2529" s="38"/>
      <c r="Q2529" s="38"/>
      <c r="R2529" s="38"/>
      <c r="S2529" s="38"/>
      <c r="T2529" s="38"/>
      <c r="U2529" s="38"/>
      <c r="V2529" s="38"/>
      <c r="W2529" s="38"/>
      <c r="X2529" s="38"/>
      <c r="Y2529" s="38"/>
      <c r="Z2529" s="38"/>
      <c r="AA2529" s="38"/>
      <c r="AB2529" s="38"/>
      <c r="AC2529" s="38"/>
      <c r="AD2529" s="38"/>
      <c r="AE2529" s="38"/>
      <c r="AF2529" s="38"/>
      <c r="AG2529" s="38"/>
      <c r="AH2529" s="38"/>
      <c r="AI2529" s="38"/>
      <c r="AJ2529" s="38"/>
      <c r="AK2529" s="38"/>
      <c r="AL2529" s="38"/>
      <c r="AM2529" s="38"/>
      <c r="AN2529" s="38"/>
      <c r="AO2529" s="38"/>
      <c r="AP2529" s="38"/>
      <c r="AQ2529" s="38"/>
      <c r="AR2529" s="38"/>
      <c r="AS2529" s="38"/>
      <c r="AT2529" s="38"/>
      <c r="AU2529" s="38"/>
      <c r="AV2529" s="38"/>
      <c r="AW2529" s="38"/>
      <c r="AX2529" s="38"/>
      <c r="AY2529" s="38"/>
      <c r="AZ2529" s="38"/>
      <c r="BA2529" s="38"/>
      <c r="BB2529" s="38"/>
      <c r="BC2529" s="38"/>
      <c r="BD2529" s="38"/>
      <c r="BE2529" s="38"/>
      <c r="BF2529" s="38"/>
      <c r="BG2529" s="38"/>
      <c r="BH2529" s="38"/>
      <c r="BI2529" s="38"/>
      <c r="BJ2529" s="38"/>
      <c r="BK2529" s="38"/>
      <c r="BL2529" s="38"/>
      <c r="BM2529" s="38"/>
      <c r="BN2529" s="38"/>
      <c r="BO2529" s="38"/>
      <c r="BP2529" s="38"/>
      <c r="BQ2529" s="38"/>
      <c r="BR2529" s="38"/>
      <c r="BS2529" s="38"/>
      <c r="BT2529" s="38"/>
      <c r="BU2529" s="38"/>
      <c r="BV2529" s="38"/>
      <c r="BW2529" s="38"/>
      <c r="BX2529" s="38"/>
      <c r="BY2529" s="38"/>
      <c r="BZ2529" s="38"/>
      <c r="CA2529" s="38"/>
      <c r="CB2529" s="38"/>
      <c r="CC2529" s="38"/>
      <c r="CD2529" s="38"/>
      <c r="CE2529" s="38"/>
      <c r="CF2529" s="38"/>
      <c r="CG2529" s="38"/>
      <c r="CH2529" s="38"/>
      <c r="CI2529" s="38"/>
      <c r="CJ2529" s="38"/>
      <c r="CK2529" s="38"/>
      <c r="CL2529" s="38"/>
      <c r="CM2529" s="38"/>
      <c r="CN2529" s="38"/>
      <c r="CO2529" s="38"/>
      <c r="CP2529" s="38"/>
      <c r="CQ2529" s="38"/>
      <c r="CR2529" s="38"/>
      <c r="CS2529" s="38"/>
      <c r="CT2529" s="38"/>
      <c r="CU2529" s="38"/>
      <c r="CV2529" s="38"/>
      <c r="CW2529" s="38"/>
      <c r="CX2529" s="38"/>
      <c r="CY2529" s="38"/>
      <c r="CZ2529" s="38"/>
      <c r="DA2529" s="38"/>
      <c r="DB2529" s="38"/>
      <c r="DC2529" s="38"/>
      <c r="DD2529" s="38"/>
      <c r="DE2529" s="38"/>
      <c r="DF2529" s="38"/>
      <c r="DG2529" s="38"/>
      <c r="DH2529" s="38"/>
      <c r="DI2529" s="38"/>
      <c r="DJ2529" s="38"/>
      <c r="DK2529" s="38"/>
      <c r="DL2529" s="38"/>
      <c r="DM2529" s="38"/>
      <c r="DN2529" s="38"/>
      <c r="DO2529" s="38"/>
      <c r="DP2529" s="38"/>
      <c r="DQ2529" s="38"/>
      <c r="DR2529" s="38"/>
      <c r="DS2529" s="38"/>
      <c r="DT2529" s="38"/>
      <c r="DU2529" s="38"/>
      <c r="DV2529" s="38"/>
      <c r="DW2529" s="38"/>
      <c r="DX2529" s="38"/>
      <c r="DY2529" s="38"/>
      <c r="DZ2529" s="38"/>
      <c r="EA2529" s="38"/>
      <c r="EB2529" s="38"/>
      <c r="EC2529" s="38"/>
      <c r="ED2529" s="38"/>
      <c r="EE2529" s="38"/>
      <c r="EF2529" s="38"/>
      <c r="EG2529" s="38"/>
      <c r="EH2529" s="38"/>
      <c r="EI2529" s="38"/>
      <c r="EJ2529" s="38"/>
      <c r="EK2529" s="38"/>
      <c r="EL2529" s="38"/>
      <c r="EM2529" s="38"/>
      <c r="EN2529" s="38"/>
      <c r="EO2529" s="38"/>
      <c r="EP2529" s="38"/>
      <c r="EQ2529" s="38"/>
      <c r="ER2529" s="38"/>
      <c r="ES2529" s="38"/>
      <c r="ET2529" s="38"/>
      <c r="EU2529" s="38"/>
      <c r="EV2529" s="38"/>
      <c r="EW2529" s="38"/>
      <c r="EX2529" s="38"/>
      <c r="EY2529" s="38"/>
      <c r="EZ2529" s="38"/>
      <c r="FA2529" s="38"/>
      <c r="FB2529" s="38"/>
      <c r="FC2529" s="38"/>
      <c r="FD2529" s="38"/>
      <c r="FE2529" s="38"/>
      <c r="FF2529" s="38"/>
      <c r="FG2529" s="38"/>
      <c r="FH2529" s="38"/>
      <c r="FI2529" s="38"/>
      <c r="FJ2529" s="38"/>
      <c r="FK2529" s="38"/>
      <c r="FL2529" s="38"/>
      <c r="FM2529" s="38"/>
      <c r="FN2529" s="38"/>
      <c r="FO2529" s="38"/>
      <c r="FP2529" s="38"/>
      <c r="FQ2529" s="38"/>
      <c r="FR2529" s="38"/>
      <c r="FS2529" s="38"/>
      <c r="FT2529" s="38"/>
      <c r="FU2529" s="38"/>
      <c r="FV2529" s="38"/>
      <c r="FW2529" s="38"/>
      <c r="FX2529" s="38"/>
      <c r="FY2529" s="38"/>
      <c r="FZ2529" s="38"/>
      <c r="GA2529" s="38"/>
      <c r="GB2529" s="38"/>
      <c r="GC2529" s="38"/>
      <c r="GD2529" s="38"/>
      <c r="GE2529" s="38"/>
      <c r="GF2529" s="38"/>
      <c r="GG2529" s="38"/>
      <c r="GH2529" s="38"/>
      <c r="GI2529" s="38"/>
      <c r="GJ2529" s="38"/>
      <c r="GK2529" s="38"/>
      <c r="GL2529" s="38"/>
      <c r="GM2529" s="38"/>
      <c r="GN2529" s="38"/>
      <c r="GO2529" s="38"/>
      <c r="GP2529" s="38"/>
      <c r="GQ2529" s="38"/>
      <c r="GR2529" s="38"/>
      <c r="GS2529" s="38"/>
      <c r="GT2529" s="38"/>
      <c r="GU2529" s="38"/>
      <c r="GV2529" s="38"/>
      <c r="GW2529" s="38"/>
      <c r="GX2529" s="38"/>
      <c r="GY2529" s="38"/>
      <c r="GZ2529" s="38"/>
      <c r="HA2529" s="38"/>
      <c r="HB2529" s="38"/>
      <c r="HC2529" s="38"/>
      <c r="HD2529" s="38"/>
      <c r="HE2529" s="38"/>
      <c r="HF2529" s="38"/>
      <c r="HG2529" s="38"/>
      <c r="HH2529" s="38"/>
      <c r="HI2529" s="38"/>
      <c r="HJ2529" s="38"/>
      <c r="HK2529" s="38"/>
      <c r="HL2529" s="38"/>
      <c r="HM2529" s="38"/>
      <c r="HN2529" s="38"/>
      <c r="HO2529" s="38"/>
      <c r="HP2529" s="38"/>
      <c r="HQ2529" s="38"/>
      <c r="HR2529" s="38"/>
      <c r="HS2529" s="38"/>
      <c r="HT2529" s="38"/>
      <c r="HU2529" s="38"/>
      <c r="HV2529" s="38"/>
      <c r="HW2529" s="38"/>
      <c r="HX2529" s="38"/>
      <c r="HY2529" s="38"/>
      <c r="HZ2529" s="38"/>
      <c r="IA2529" s="38"/>
      <c r="IB2529" s="38"/>
      <c r="IC2529" s="38"/>
      <c r="ID2529" s="38"/>
      <c r="IE2529" s="38"/>
      <c r="IF2529" s="38"/>
      <c r="IG2529" s="38"/>
      <c r="IH2529" s="38"/>
      <c r="II2529" s="38"/>
      <c r="IJ2529" s="38"/>
      <c r="IK2529" s="38"/>
      <c r="IL2529" s="38"/>
      <c r="IM2529" s="38"/>
      <c r="IN2529" s="38"/>
      <c r="IO2529" s="38"/>
      <c r="IP2529" s="38"/>
      <c r="IQ2529" s="38"/>
      <c r="IR2529" s="38"/>
      <c r="IS2529" s="38"/>
      <c r="IT2529" s="38"/>
      <c r="IU2529" s="38"/>
      <c r="IV2529" s="38"/>
      <c r="IW2529" s="38"/>
      <c r="IX2529" s="38"/>
      <c r="IY2529" s="38"/>
      <c r="IZ2529" s="38"/>
      <c r="JA2529" s="38"/>
      <c r="JB2529" s="38"/>
      <c r="JC2529" s="38"/>
      <c r="JD2529" s="38"/>
      <c r="JE2529" s="38"/>
      <c r="JF2529" s="38"/>
      <c r="JG2529" s="38"/>
      <c r="JH2529" s="38"/>
      <c r="JI2529" s="38"/>
      <c r="JJ2529" s="38"/>
      <c r="JK2529" s="38"/>
      <c r="JL2529" s="38"/>
      <c r="JM2529" s="38"/>
      <c r="JN2529" s="38"/>
      <c r="JO2529" s="38"/>
      <c r="JP2529" s="38"/>
      <c r="JQ2529" s="38"/>
      <c r="JR2529" s="38"/>
      <c r="JS2529" s="38"/>
      <c r="JT2529" s="38"/>
      <c r="JU2529" s="38"/>
      <c r="JV2529" s="38"/>
      <c r="JW2529" s="38"/>
      <c r="JX2529" s="38"/>
      <c r="JY2529" s="38"/>
      <c r="JZ2529" s="38"/>
      <c r="KA2529" s="38"/>
      <c r="KB2529" s="38"/>
      <c r="KC2529" s="38"/>
      <c r="KD2529" s="38"/>
      <c r="KE2529" s="38"/>
      <c r="KF2529" s="38"/>
      <c r="KG2529" s="38"/>
      <c r="KH2529" s="38"/>
      <c r="KI2529" s="38"/>
      <c r="KJ2529" s="38"/>
      <c r="KK2529" s="38"/>
      <c r="KL2529" s="38"/>
      <c r="KM2529" s="38"/>
      <c r="KN2529" s="38"/>
      <c r="KO2529" s="38"/>
      <c r="KP2529" s="38"/>
      <c r="KQ2529" s="38"/>
      <c r="KR2529" s="38"/>
      <c r="KS2529" s="38"/>
      <c r="KT2529" s="38"/>
      <c r="KU2529" s="38"/>
      <c r="KV2529" s="38"/>
      <c r="KW2529" s="38"/>
      <c r="KX2529" s="38"/>
      <c r="KY2529" s="38"/>
      <c r="KZ2529" s="38"/>
      <c r="LA2529" s="38"/>
      <c r="LB2529" s="38"/>
      <c r="LC2529" s="38"/>
      <c r="LD2529" s="38"/>
      <c r="LE2529" s="38"/>
      <c r="LF2529" s="38"/>
      <c r="LG2529" s="38"/>
      <c r="LH2529" s="38"/>
      <c r="LI2529" s="38"/>
      <c r="LJ2529" s="38"/>
      <c r="LK2529" s="38"/>
      <c r="LL2529" s="38"/>
      <c r="LM2529" s="38"/>
      <c r="LN2529" s="38"/>
      <c r="LO2529" s="38"/>
      <c r="LP2529" s="38"/>
      <c r="LQ2529" s="38"/>
      <c r="LR2529" s="38"/>
      <c r="LS2529" s="38"/>
      <c r="LT2529" s="38"/>
      <c r="LU2529" s="38"/>
      <c r="LV2529" s="38"/>
      <c r="LW2529" s="38"/>
      <c r="LX2529" s="38"/>
      <c r="LY2529" s="38"/>
      <c r="LZ2529" s="38"/>
      <c r="MA2529" s="38"/>
      <c r="MB2529" s="38"/>
      <c r="MC2529" s="38"/>
      <c r="MD2529" s="38"/>
      <c r="ME2529" s="38"/>
      <c r="MF2529" s="38"/>
      <c r="MG2529" s="38"/>
      <c r="MH2529" s="38"/>
      <c r="MI2529" s="38"/>
      <c r="MJ2529" s="38"/>
      <c r="MK2529" s="38"/>
      <c r="ML2529" s="38"/>
      <c r="MM2529" s="38"/>
      <c r="MN2529" s="38"/>
      <c r="MO2529" s="38"/>
      <c r="MP2529" s="38"/>
      <c r="MQ2529" s="38"/>
      <c r="MR2529" s="38"/>
      <c r="MS2529" s="38"/>
      <c r="MT2529" s="38"/>
      <c r="MU2529" s="38"/>
      <c r="MV2529" s="38"/>
      <c r="MW2529" s="38"/>
      <c r="MX2529" s="38"/>
      <c r="MY2529" s="38"/>
      <c r="MZ2529" s="38"/>
      <c r="NA2529" s="38"/>
      <c r="NB2529" s="38"/>
      <c r="NC2529" s="38"/>
      <c r="ND2529" s="38"/>
      <c r="NE2529" s="38"/>
      <c r="NF2529" s="38"/>
      <c r="NG2529" s="38"/>
      <c r="NH2529" s="38"/>
      <c r="NI2529" s="38"/>
      <c r="NJ2529" s="38"/>
      <c r="NK2529" s="38"/>
      <c r="NL2529" s="38"/>
      <c r="NM2529" s="38"/>
      <c r="NN2529" s="38"/>
      <c r="NO2529" s="38"/>
      <c r="NP2529" s="38"/>
      <c r="NQ2529" s="38"/>
      <c r="NR2529" s="38"/>
      <c r="NS2529" s="38"/>
      <c r="NT2529" s="38"/>
      <c r="NU2529" s="38"/>
      <c r="NV2529" s="38"/>
      <c r="NW2529" s="38"/>
      <c r="NX2529" s="38"/>
      <c r="NY2529" s="38"/>
      <c r="NZ2529" s="38"/>
      <c r="OA2529" s="38"/>
      <c r="OB2529" s="38"/>
      <c r="OC2529" s="38"/>
      <c r="OD2529" s="38"/>
      <c r="OE2529" s="38"/>
      <c r="OF2529" s="38"/>
      <c r="OG2529" s="38"/>
      <c r="OH2529" s="38"/>
      <c r="OI2529" s="38"/>
      <c r="OJ2529" s="38"/>
      <c r="OK2529" s="38"/>
      <c r="OL2529" s="38"/>
      <c r="OM2529" s="38"/>
      <c r="ON2529" s="38"/>
      <c r="OO2529" s="38"/>
      <c r="OP2529" s="38"/>
      <c r="OQ2529" s="38"/>
      <c r="OR2529" s="38"/>
      <c r="OS2529" s="38"/>
      <c r="OT2529" s="38"/>
      <c r="OU2529" s="38"/>
      <c r="OV2529" s="38"/>
      <c r="OW2529" s="38"/>
      <c r="OX2529" s="38"/>
      <c r="OY2529" s="38"/>
      <c r="OZ2529" s="38"/>
      <c r="PA2529" s="38"/>
      <c r="PB2529" s="38"/>
      <c r="PC2529" s="38"/>
      <c r="PD2529" s="38"/>
      <c r="PE2529" s="38"/>
      <c r="PF2529" s="38"/>
      <c r="PG2529" s="38"/>
      <c r="PH2529" s="38"/>
      <c r="PI2529" s="38"/>
      <c r="PJ2529" s="38"/>
      <c r="PK2529" s="38"/>
      <c r="PL2529" s="38"/>
      <c r="PM2529" s="38"/>
      <c r="PN2529" s="38"/>
      <c r="PO2529" s="38"/>
      <c r="PP2529" s="38"/>
      <c r="PQ2529" s="38"/>
      <c r="PR2529" s="38"/>
      <c r="PS2529" s="38"/>
      <c r="PT2529" s="38"/>
      <c r="PU2529" s="38"/>
      <c r="PV2529" s="38"/>
      <c r="PW2529" s="38"/>
      <c r="PX2529" s="38"/>
      <c r="PY2529" s="38"/>
      <c r="PZ2529" s="38"/>
      <c r="QA2529" s="38"/>
      <c r="QB2529" s="38"/>
      <c r="QC2529" s="38"/>
      <c r="QD2529" s="38"/>
      <c r="QE2529" s="38"/>
      <c r="QF2529" s="38"/>
      <c r="QG2529" s="38"/>
      <c r="QH2529" s="38"/>
      <c r="QI2529" s="38"/>
      <c r="QJ2529" s="38"/>
      <c r="QK2529" s="38"/>
      <c r="QL2529" s="38"/>
      <c r="QM2529" s="38"/>
      <c r="QN2529" s="38"/>
      <c r="QO2529" s="38"/>
      <c r="QP2529" s="38"/>
      <c r="QQ2529" s="38"/>
      <c r="QR2529" s="38"/>
      <c r="QS2529" s="38"/>
      <c r="QT2529" s="38"/>
      <c r="QU2529" s="38"/>
      <c r="QV2529" s="38"/>
      <c r="QW2529" s="38"/>
      <c r="QX2529" s="38"/>
      <c r="QY2529" s="38"/>
      <c r="QZ2529" s="38"/>
      <c r="RA2529" s="38"/>
      <c r="RB2529" s="38"/>
      <c r="RC2529" s="38"/>
      <c r="RD2529" s="38"/>
      <c r="RE2529" s="38"/>
      <c r="RF2529" s="38"/>
      <c r="RG2529" s="38"/>
      <c r="RH2529" s="38"/>
      <c r="RI2529" s="38"/>
      <c r="RJ2529" s="38"/>
      <c r="RK2529" s="38"/>
      <c r="RL2529" s="38"/>
      <c r="RM2529" s="38"/>
      <c r="RN2529" s="38"/>
      <c r="RO2529" s="38"/>
      <c r="RP2529" s="38"/>
      <c r="RQ2529" s="38"/>
      <c r="RR2529" s="38"/>
      <c r="RS2529" s="38"/>
      <c r="RT2529" s="38"/>
      <c r="RU2529" s="38"/>
      <c r="RV2529" s="38"/>
      <c r="RW2529" s="38"/>
      <c r="RX2529" s="38"/>
      <c r="RY2529" s="38"/>
      <c r="RZ2529" s="38"/>
      <c r="SA2529" s="38"/>
      <c r="SB2529" s="38"/>
      <c r="SC2529" s="38"/>
      <c r="SD2529" s="38"/>
      <c r="SE2529" s="38"/>
      <c r="SF2529" s="38"/>
      <c r="SG2529" s="38"/>
      <c r="SH2529" s="38"/>
      <c r="SI2529" s="38"/>
      <c r="SJ2529" s="38"/>
      <c r="SK2529" s="38"/>
      <c r="SL2529" s="38"/>
      <c r="SM2529" s="38"/>
      <c r="SN2529" s="38"/>
      <c r="SO2529" s="38"/>
      <c r="SP2529" s="38"/>
      <c r="SQ2529" s="38"/>
      <c r="SR2529" s="38"/>
      <c r="SS2529" s="38"/>
      <c r="ST2529" s="38"/>
      <c r="SU2529" s="38"/>
      <c r="SV2529" s="38"/>
      <c r="SW2529" s="38"/>
      <c r="SX2529" s="38"/>
      <c r="SY2529" s="38"/>
      <c r="SZ2529" s="38"/>
      <c r="TA2529" s="38"/>
      <c r="TB2529" s="38"/>
      <c r="TC2529" s="38"/>
      <c r="TD2529" s="38"/>
      <c r="TE2529" s="38"/>
      <c r="TF2529" s="38"/>
      <c r="TG2529" s="38"/>
      <c r="TH2529" s="38"/>
      <c r="TI2529" s="38"/>
      <c r="TJ2529" s="38"/>
      <c r="TK2529" s="38"/>
      <c r="TL2529" s="38"/>
      <c r="TM2529" s="38"/>
      <c r="TN2529" s="38"/>
      <c r="TO2529" s="38"/>
      <c r="TP2529" s="38"/>
      <c r="TQ2529" s="38"/>
      <c r="TR2529" s="38"/>
      <c r="TS2529" s="38"/>
      <c r="TT2529" s="38"/>
      <c r="TU2529" s="38"/>
      <c r="TV2529" s="38"/>
      <c r="TW2529" s="38"/>
      <c r="TX2529" s="38"/>
      <c r="TY2529" s="38"/>
      <c r="TZ2529" s="38"/>
      <c r="UA2529" s="38"/>
      <c r="UB2529" s="38"/>
      <c r="UC2529" s="38"/>
      <c r="UD2529" s="38"/>
      <c r="UE2529" s="38"/>
      <c r="UF2529" s="38"/>
      <c r="UG2529" s="38"/>
      <c r="UH2529" s="38"/>
      <c r="UI2529" s="38"/>
      <c r="UJ2529" s="38"/>
      <c r="UK2529" s="38"/>
      <c r="UL2529" s="38"/>
      <c r="UM2529" s="38"/>
      <c r="UN2529" s="38"/>
      <c r="UO2529" s="38"/>
      <c r="UP2529" s="38"/>
      <c r="UQ2529" s="38"/>
      <c r="UR2529" s="38"/>
      <c r="US2529" s="38"/>
      <c r="UT2529" s="38"/>
      <c r="UU2529" s="38"/>
      <c r="UV2529" s="38"/>
      <c r="UW2529" s="38"/>
      <c r="UX2529" s="38"/>
      <c r="UY2529" s="38"/>
      <c r="UZ2529" s="38"/>
      <c r="VA2529" s="38"/>
      <c r="VB2529" s="38"/>
      <c r="VC2529" s="38"/>
      <c r="VD2529" s="38"/>
      <c r="VE2529" s="38"/>
      <c r="VF2529" s="38"/>
      <c r="VG2529" s="38"/>
      <c r="VH2529" s="38"/>
      <c r="VI2529" s="38"/>
      <c r="VJ2529" s="38"/>
      <c r="VK2529" s="38"/>
      <c r="VL2529" s="38"/>
      <c r="VM2529" s="38"/>
      <c r="VN2529" s="38"/>
      <c r="VO2529" s="38"/>
      <c r="VP2529" s="38"/>
      <c r="VQ2529" s="38"/>
      <c r="VR2529" s="38"/>
      <c r="VS2529" s="38"/>
      <c r="VT2529" s="38"/>
      <c r="VU2529" s="38"/>
      <c r="VV2529" s="38"/>
      <c r="VW2529" s="38"/>
      <c r="VX2529" s="38"/>
      <c r="VY2529" s="38"/>
      <c r="VZ2529" s="38"/>
      <c r="WA2529" s="38"/>
      <c r="WB2529" s="38"/>
      <c r="WC2529" s="38"/>
      <c r="WD2529" s="38"/>
      <c r="WE2529" s="38"/>
      <c r="WF2529" s="38"/>
      <c r="WG2529" s="38"/>
      <c r="WH2529" s="38"/>
      <c r="WI2529" s="38"/>
      <c r="WJ2529" s="38"/>
      <c r="WK2529" s="38"/>
      <c r="WL2529" s="38"/>
      <c r="WM2529" s="38"/>
      <c r="WN2529" s="38"/>
      <c r="WO2529" s="38"/>
      <c r="WP2529" s="38"/>
      <c r="WQ2529" s="38"/>
      <c r="WR2529" s="38"/>
      <c r="WS2529" s="38"/>
      <c r="WT2529" s="38"/>
      <c r="WU2529" s="38"/>
      <c r="WV2529" s="38"/>
      <c r="WW2529" s="38"/>
      <c r="WX2529" s="38"/>
      <c r="WY2529" s="38"/>
      <c r="WZ2529" s="38"/>
      <c r="XA2529" s="38"/>
      <c r="XB2529" s="38"/>
      <c r="XC2529" s="38"/>
      <c r="XD2529" s="38"/>
      <c r="XE2529" s="38"/>
      <c r="XF2529" s="38"/>
      <c r="XG2529" s="38"/>
      <c r="XH2529" s="38"/>
      <c r="XI2529" s="38"/>
      <c r="XJ2529" s="38"/>
      <c r="XK2529" s="38"/>
      <c r="XL2529" s="38"/>
      <c r="XM2529" s="38"/>
      <c r="XN2529" s="38"/>
      <c r="XO2529" s="38"/>
      <c r="XP2529" s="38"/>
      <c r="XQ2529" s="38"/>
      <c r="XR2529" s="38"/>
      <c r="XS2529" s="38"/>
      <c r="XT2529" s="38"/>
      <c r="XU2529" s="38"/>
      <c r="XV2529" s="38"/>
      <c r="XW2529" s="38"/>
      <c r="XX2529" s="38"/>
      <c r="XY2529" s="38"/>
      <c r="XZ2529" s="38"/>
      <c r="YA2529" s="38"/>
      <c r="YB2529" s="38"/>
      <c r="YC2529" s="38"/>
      <c r="YD2529" s="38"/>
      <c r="YE2529" s="38"/>
      <c r="YF2529" s="38"/>
      <c r="YG2529" s="38"/>
      <c r="YH2529" s="38"/>
      <c r="YI2529" s="38"/>
      <c r="YJ2529" s="38"/>
      <c r="YK2529" s="38"/>
      <c r="YL2529" s="38"/>
      <c r="YM2529" s="38"/>
      <c r="YN2529" s="38"/>
      <c r="YO2529" s="38"/>
      <c r="YP2529" s="38"/>
      <c r="YQ2529" s="38"/>
      <c r="YR2529" s="38"/>
      <c r="YS2529" s="38"/>
      <c r="YT2529" s="38"/>
      <c r="YU2529" s="38"/>
      <c r="YV2529" s="38"/>
      <c r="YW2529" s="38"/>
      <c r="YX2529" s="38"/>
      <c r="YY2529" s="38"/>
      <c r="YZ2529" s="38"/>
      <c r="ZA2529" s="38"/>
      <c r="ZB2529" s="38"/>
      <c r="ZC2529" s="38"/>
      <c r="ZD2529" s="38"/>
      <c r="ZE2529" s="38"/>
      <c r="ZF2529" s="38"/>
      <c r="ZG2529" s="38"/>
      <c r="ZH2529" s="38"/>
      <c r="ZI2529" s="38"/>
      <c r="ZJ2529" s="38"/>
      <c r="ZK2529" s="38"/>
      <c r="ZL2529" s="38"/>
      <c r="ZM2529" s="38"/>
      <c r="ZN2529" s="38"/>
      <c r="ZO2529" s="38"/>
      <c r="ZP2529" s="38"/>
      <c r="ZQ2529" s="38"/>
      <c r="ZR2529" s="38"/>
      <c r="ZS2529" s="38"/>
      <c r="ZT2529" s="38"/>
      <c r="ZU2529" s="38"/>
      <c r="ZV2529" s="38"/>
      <c r="ZW2529" s="38"/>
      <c r="ZX2529" s="38"/>
      <c r="ZY2529" s="38"/>
      <c r="ZZ2529" s="38"/>
      <c r="AAA2529" s="38"/>
      <c r="AAB2529" s="38"/>
      <c r="AAC2529" s="38"/>
      <c r="AAD2529" s="38"/>
      <c r="AAE2529" s="38"/>
      <c r="AAF2529" s="38"/>
      <c r="AAG2529" s="38"/>
      <c r="AAH2529" s="38"/>
      <c r="AAI2529" s="38"/>
      <c r="AAJ2529" s="38"/>
      <c r="AAK2529" s="38"/>
      <c r="AAL2529" s="38"/>
      <c r="AAM2529" s="38"/>
      <c r="AAN2529" s="38"/>
      <c r="AAO2529" s="38"/>
      <c r="AAP2529" s="38"/>
      <c r="AAQ2529" s="38"/>
      <c r="AAR2529" s="38"/>
      <c r="AAS2529" s="38"/>
      <c r="AAT2529" s="38"/>
      <c r="AAU2529" s="38"/>
      <c r="AAV2529" s="38"/>
      <c r="AAW2529" s="38"/>
      <c r="AAX2529" s="38"/>
      <c r="AAY2529" s="38"/>
      <c r="AAZ2529" s="38"/>
      <c r="ABA2529" s="38"/>
      <c r="ABB2529" s="38"/>
      <c r="ABC2529" s="38"/>
      <c r="ABD2529" s="38"/>
      <c r="ABE2529" s="38"/>
      <c r="ABF2529" s="38"/>
      <c r="ABG2529" s="38"/>
      <c r="ABH2529" s="38"/>
      <c r="ABI2529" s="38"/>
      <c r="ABJ2529" s="38"/>
      <c r="ABK2529" s="38"/>
      <c r="ABL2529" s="38"/>
      <c r="ABM2529" s="38"/>
      <c r="ABN2529" s="38"/>
      <c r="ABO2529" s="38"/>
      <c r="ABP2529" s="38"/>
      <c r="ABQ2529" s="38"/>
      <c r="ABR2529" s="38"/>
      <c r="ABS2529" s="38"/>
      <c r="ABT2529" s="38"/>
      <c r="ABU2529" s="38"/>
      <c r="ABV2529" s="38"/>
      <c r="ABW2529" s="38"/>
      <c r="ABX2529" s="38"/>
      <c r="ABY2529" s="38"/>
      <c r="ABZ2529" s="38"/>
      <c r="ACA2529" s="38"/>
      <c r="ACB2529" s="38"/>
      <c r="ACC2529" s="38"/>
      <c r="ACD2529" s="38"/>
      <c r="ACE2529" s="38"/>
      <c r="ACF2529" s="38"/>
      <c r="ACG2529" s="38"/>
      <c r="ACH2529" s="38"/>
      <c r="ACI2529" s="38"/>
      <c r="ACJ2529" s="38"/>
      <c r="ACK2529" s="38"/>
      <c r="ACL2529" s="38"/>
      <c r="ACM2529" s="38"/>
      <c r="ACN2529" s="38"/>
      <c r="ACO2529" s="38"/>
      <c r="ACP2529" s="38"/>
      <c r="ACQ2529" s="38"/>
      <c r="ACR2529" s="38"/>
      <c r="ACS2529" s="38"/>
      <c r="ACT2529" s="38"/>
      <c r="ACU2529" s="38"/>
      <c r="ACV2529" s="38"/>
      <c r="ACW2529" s="38"/>
      <c r="ACX2529" s="38"/>
      <c r="ACY2529" s="38"/>
      <c r="ACZ2529" s="38"/>
      <c r="ADA2529" s="38"/>
      <c r="ADB2529" s="38"/>
      <c r="ADC2529" s="38"/>
      <c r="ADD2529" s="38"/>
      <c r="ADE2529" s="38"/>
      <c r="ADF2529" s="38"/>
      <c r="ADG2529" s="38"/>
      <c r="ADH2529" s="38"/>
      <c r="ADI2529" s="38"/>
      <c r="ADJ2529" s="38"/>
      <c r="ADK2529" s="38"/>
      <c r="ADL2529" s="38"/>
      <c r="ADM2529" s="38"/>
      <c r="ADN2529" s="38"/>
      <c r="ADO2529" s="38"/>
      <c r="ADP2529" s="38"/>
      <c r="ADQ2529" s="38"/>
      <c r="ADR2529" s="38"/>
      <c r="ADS2529" s="38"/>
      <c r="ADT2529" s="38"/>
      <c r="ADU2529" s="38"/>
      <c r="ADV2529" s="38"/>
      <c r="ADW2529" s="38"/>
      <c r="ADX2529" s="38"/>
      <c r="ADY2529" s="38"/>
      <c r="ADZ2529" s="38"/>
      <c r="AEA2529" s="38"/>
      <c r="AEB2529" s="38"/>
      <c r="AEC2529" s="38"/>
      <c r="AED2529" s="38"/>
      <c r="AEE2529" s="38"/>
      <c r="AEF2529" s="38"/>
      <c r="AEG2529" s="38"/>
      <c r="AEH2529" s="38"/>
      <c r="AEI2529" s="38"/>
      <c r="AEJ2529" s="38"/>
      <c r="AEK2529" s="38"/>
      <c r="AEL2529" s="38"/>
      <c r="AEM2529" s="38"/>
      <c r="AEN2529" s="38"/>
      <c r="AEO2529" s="38"/>
      <c r="AEP2529" s="38"/>
      <c r="AEQ2529" s="38"/>
      <c r="AER2529" s="38"/>
      <c r="AES2529" s="38"/>
      <c r="AET2529" s="38"/>
      <c r="AEU2529" s="38"/>
      <c r="AEV2529" s="38"/>
      <c r="AEW2529" s="38"/>
      <c r="AEX2529" s="38"/>
      <c r="AEY2529" s="38"/>
      <c r="AEZ2529" s="38"/>
      <c r="AFA2529" s="38"/>
      <c r="AFB2529" s="38"/>
      <c r="AFC2529" s="38"/>
      <c r="AFD2529" s="38"/>
      <c r="AFE2529" s="38"/>
      <c r="AFF2529" s="38"/>
      <c r="AFG2529" s="38"/>
      <c r="AFH2529" s="38"/>
      <c r="AFI2529" s="38"/>
      <c r="AFJ2529" s="38"/>
      <c r="AFK2529" s="38"/>
      <c r="AFL2529" s="38"/>
      <c r="AFM2529" s="38"/>
      <c r="AFN2529" s="38"/>
      <c r="AFO2529" s="38"/>
      <c r="AFP2529" s="38"/>
      <c r="AFQ2529" s="38"/>
      <c r="AFR2529" s="38"/>
      <c r="AFS2529" s="38"/>
      <c r="AFT2529" s="38"/>
      <c r="AFU2529" s="38"/>
      <c r="AFV2529" s="38"/>
      <c r="AFW2529" s="38"/>
      <c r="AFX2529" s="38"/>
      <c r="AFY2529" s="38"/>
      <c r="AFZ2529" s="38"/>
      <c r="AGA2529" s="38"/>
      <c r="AGB2529" s="38"/>
      <c r="AGC2529" s="38"/>
      <c r="AGD2529" s="38"/>
      <c r="AGE2529" s="38"/>
      <c r="AGF2529" s="38"/>
      <c r="AGG2529" s="38"/>
      <c r="AGH2529" s="38"/>
      <c r="AGI2529" s="38"/>
      <c r="AGJ2529" s="38"/>
      <c r="AGK2529" s="38"/>
      <c r="AGL2529" s="38"/>
      <c r="AGM2529" s="38"/>
      <c r="AGN2529" s="38"/>
      <c r="AGO2529" s="38"/>
      <c r="AGP2529" s="38"/>
      <c r="AGQ2529" s="38"/>
      <c r="AGR2529" s="38"/>
      <c r="AGS2529" s="38"/>
      <c r="AGT2529" s="38"/>
      <c r="AGU2529" s="38"/>
      <c r="AGV2529" s="38"/>
      <c r="AGW2529" s="38"/>
      <c r="AGX2529" s="38"/>
      <c r="AGY2529" s="38"/>
      <c r="AGZ2529" s="38"/>
      <c r="AHA2529" s="38"/>
      <c r="AHB2529" s="38"/>
      <c r="AHC2529" s="38"/>
      <c r="AHD2529" s="38"/>
      <c r="AHE2529" s="38"/>
      <c r="AHF2529" s="38"/>
      <c r="AHG2529" s="38"/>
      <c r="AHH2529" s="38"/>
      <c r="AHI2529" s="38"/>
      <c r="AHJ2529" s="38"/>
      <c r="AHK2529" s="38"/>
      <c r="AHL2529" s="38"/>
      <c r="AHM2529" s="38"/>
      <c r="AHN2529" s="38"/>
      <c r="AHO2529" s="38"/>
      <c r="AHP2529" s="38"/>
      <c r="AHQ2529" s="38"/>
      <c r="AHR2529" s="38"/>
      <c r="AHS2529" s="38"/>
      <c r="AHT2529" s="38"/>
      <c r="AHU2529" s="38"/>
      <c r="AHV2529" s="38"/>
      <c r="AHW2529" s="38"/>
      <c r="AHX2529" s="38"/>
      <c r="AHY2529" s="38"/>
      <c r="AHZ2529" s="38"/>
      <c r="AIA2529" s="38"/>
      <c r="AIB2529" s="38"/>
      <c r="AIC2529" s="38"/>
      <c r="AID2529" s="38"/>
      <c r="AIE2529" s="38"/>
      <c r="AIF2529" s="38"/>
      <c r="AIG2529" s="38"/>
      <c r="AIH2529" s="38"/>
      <c r="AII2529" s="38"/>
      <c r="AIJ2529" s="38"/>
      <c r="AIK2529" s="38"/>
      <c r="AIL2529" s="38"/>
      <c r="AIM2529" s="38"/>
      <c r="AIN2529" s="38"/>
      <c r="AIO2529" s="38"/>
      <c r="AIP2529" s="38"/>
      <c r="AIQ2529" s="38"/>
      <c r="AIR2529" s="38"/>
      <c r="AIS2529" s="38"/>
      <c r="AIT2529" s="38"/>
      <c r="AIU2529" s="38"/>
      <c r="AIV2529" s="38"/>
      <c r="AIW2529" s="38"/>
      <c r="AIX2529" s="38"/>
      <c r="AIY2529" s="38"/>
      <c r="AIZ2529" s="38"/>
      <c r="AJA2529" s="38"/>
      <c r="AJB2529" s="38"/>
      <c r="AJC2529" s="38"/>
      <c r="AJD2529" s="38"/>
      <c r="AJE2529" s="38"/>
      <c r="AJF2529" s="38"/>
      <c r="AJG2529" s="38"/>
      <c r="AJH2529" s="38"/>
      <c r="AJI2529" s="38"/>
      <c r="AJJ2529" s="38"/>
      <c r="AJK2529" s="38"/>
      <c r="AJL2529" s="38"/>
      <c r="AJM2529" s="38"/>
      <c r="AJN2529" s="38"/>
      <c r="AJO2529" s="38"/>
      <c r="AJP2529" s="38"/>
      <c r="AJQ2529" s="38"/>
      <c r="AJR2529" s="38"/>
      <c r="AJS2529" s="38"/>
      <c r="AJT2529" s="38"/>
      <c r="AJU2529" s="38"/>
      <c r="AJV2529" s="38"/>
      <c r="AJW2529" s="38"/>
      <c r="AJX2529" s="38"/>
      <c r="AJY2529" s="38"/>
      <c r="AJZ2529" s="38"/>
      <c r="AKA2529" s="38"/>
      <c r="AKB2529" s="38"/>
      <c r="AKC2529" s="38"/>
      <c r="AKD2529" s="38"/>
      <c r="AKE2529" s="38"/>
      <c r="AKF2529" s="38"/>
      <c r="AKG2529" s="38"/>
      <c r="AKH2529" s="38"/>
      <c r="AKI2529" s="38"/>
      <c r="AKJ2529" s="38"/>
      <c r="AKK2529" s="38"/>
      <c r="AKL2529" s="38"/>
      <c r="AKM2529" s="38"/>
      <c r="AKN2529" s="38"/>
      <c r="AKO2529" s="38"/>
      <c r="AKP2529" s="38"/>
      <c r="AKQ2529" s="38"/>
      <c r="AKR2529" s="38"/>
      <c r="AKS2529" s="38"/>
      <c r="AKT2529" s="38"/>
      <c r="AKU2529" s="38"/>
      <c r="AKV2529" s="38"/>
      <c r="AKW2529" s="38"/>
      <c r="AKX2529" s="38"/>
      <c r="AKY2529" s="38"/>
      <c r="AKZ2529" s="38"/>
      <c r="ALA2529" s="38"/>
      <c r="ALB2529" s="38"/>
      <c r="ALC2529" s="38"/>
      <c r="ALD2529" s="38"/>
      <c r="ALE2529" s="38"/>
      <c r="ALF2529" s="38"/>
      <c r="ALG2529" s="38"/>
      <c r="ALH2529" s="38"/>
      <c r="ALI2529" s="38"/>
      <c r="ALJ2529" s="38"/>
      <c r="ALK2529" s="38"/>
      <c r="ALL2529" s="38"/>
      <c r="ALM2529" s="38"/>
      <c r="ALN2529" s="38"/>
      <c r="ALO2529" s="38"/>
      <c r="ALP2529" s="38"/>
      <c r="ALQ2529" s="38"/>
      <c r="ALR2529" s="38"/>
      <c r="ALS2529" s="38"/>
      <c r="ALT2529" s="38"/>
      <c r="ALU2529" s="38"/>
      <c r="ALV2529" s="38"/>
      <c r="ALW2529" s="38"/>
      <c r="ALX2529" s="38"/>
      <c r="ALY2529" s="38"/>
      <c r="ALZ2529" s="38"/>
      <c r="AMA2529" s="38"/>
      <c r="AMB2529" s="38"/>
      <c r="AMC2529" s="38"/>
      <c r="AMD2529" s="38"/>
      <c r="AME2529" s="38"/>
      <c r="AMF2529" s="38"/>
      <c r="AMG2529" s="38"/>
      <c r="AMH2529" s="38"/>
      <c r="AMI2529" s="38"/>
      <c r="AMJ2529" s="38"/>
    </row>
    <row r="2530" spans="1:1024" ht="15.75" x14ac:dyDescent="0.25">
      <c r="B2530" s="2"/>
      <c r="C2530" s="2"/>
      <c r="D2530" s="6"/>
      <c r="E2530" s="6"/>
      <c r="H2530" s="38"/>
      <c r="I2530" s="38"/>
      <c r="J2530" s="38"/>
      <c r="K2530" s="38"/>
      <c r="L2530" s="38"/>
      <c r="M2530" s="38"/>
      <c r="N2530" s="38"/>
      <c r="O2530" s="38"/>
      <c r="P2530" s="38"/>
      <c r="Q2530" s="38"/>
      <c r="R2530" s="38"/>
      <c r="S2530" s="38"/>
      <c r="T2530" s="38"/>
      <c r="U2530" s="38"/>
      <c r="V2530" s="38"/>
      <c r="W2530" s="38"/>
      <c r="X2530" s="38"/>
      <c r="Y2530" s="38"/>
      <c r="Z2530" s="38"/>
      <c r="AA2530" s="38"/>
      <c r="AB2530" s="38"/>
      <c r="AC2530" s="38"/>
      <c r="AD2530" s="38"/>
      <c r="AE2530" s="38"/>
      <c r="AF2530" s="38"/>
      <c r="AG2530" s="38"/>
      <c r="AH2530" s="38"/>
      <c r="AI2530" s="38"/>
      <c r="AJ2530" s="38"/>
      <c r="AK2530" s="38"/>
      <c r="AL2530" s="38"/>
      <c r="AM2530" s="38"/>
      <c r="AN2530" s="38"/>
      <c r="AO2530" s="38"/>
      <c r="AP2530" s="38"/>
      <c r="AQ2530" s="38"/>
      <c r="AR2530" s="38"/>
      <c r="AS2530" s="38"/>
      <c r="AT2530" s="38"/>
      <c r="AU2530" s="38"/>
      <c r="AV2530" s="38"/>
      <c r="AW2530" s="38"/>
      <c r="AX2530" s="38"/>
      <c r="AY2530" s="38"/>
      <c r="AZ2530" s="38"/>
      <c r="BA2530" s="38"/>
      <c r="BB2530" s="38"/>
      <c r="BC2530" s="38"/>
      <c r="BD2530" s="38"/>
      <c r="BE2530" s="38"/>
      <c r="BF2530" s="38"/>
      <c r="BG2530" s="38"/>
      <c r="BH2530" s="38"/>
      <c r="BI2530" s="38"/>
      <c r="BJ2530" s="38"/>
      <c r="BK2530" s="38"/>
      <c r="BL2530" s="38"/>
      <c r="BM2530" s="38"/>
      <c r="BN2530" s="38"/>
      <c r="BO2530" s="38"/>
      <c r="BP2530" s="38"/>
      <c r="BQ2530" s="38"/>
      <c r="BR2530" s="38"/>
      <c r="BS2530" s="38"/>
      <c r="BT2530" s="38"/>
      <c r="BU2530" s="38"/>
      <c r="BV2530" s="38"/>
      <c r="BW2530" s="38"/>
      <c r="BX2530" s="38"/>
      <c r="BY2530" s="38"/>
      <c r="BZ2530" s="38"/>
      <c r="CA2530" s="38"/>
      <c r="CB2530" s="38"/>
      <c r="CC2530" s="38"/>
      <c r="CD2530" s="38"/>
      <c r="CE2530" s="38"/>
      <c r="CF2530" s="38"/>
      <c r="CG2530" s="38"/>
      <c r="CH2530" s="38"/>
      <c r="CI2530" s="38"/>
      <c r="CJ2530" s="38"/>
      <c r="CK2530" s="38"/>
      <c r="CL2530" s="38"/>
      <c r="CM2530" s="38"/>
      <c r="CN2530" s="38"/>
      <c r="CO2530" s="38"/>
      <c r="CP2530" s="38"/>
      <c r="CQ2530" s="38"/>
      <c r="CR2530" s="38"/>
      <c r="CS2530" s="38"/>
      <c r="CT2530" s="38"/>
      <c r="CU2530" s="38"/>
      <c r="CV2530" s="38"/>
      <c r="CW2530" s="38"/>
      <c r="CX2530" s="38"/>
      <c r="CY2530" s="38"/>
      <c r="CZ2530" s="38"/>
      <c r="DA2530" s="38"/>
      <c r="DB2530" s="38"/>
      <c r="DC2530" s="38"/>
      <c r="DD2530" s="38"/>
      <c r="DE2530" s="38"/>
      <c r="DF2530" s="38"/>
      <c r="DG2530" s="38"/>
      <c r="DH2530" s="38"/>
      <c r="DI2530" s="38"/>
      <c r="DJ2530" s="38"/>
      <c r="DK2530" s="38"/>
      <c r="DL2530" s="38"/>
      <c r="DM2530" s="38"/>
      <c r="DN2530" s="38"/>
      <c r="DO2530" s="38"/>
      <c r="DP2530" s="38"/>
      <c r="DQ2530" s="38"/>
      <c r="DR2530" s="38"/>
      <c r="DS2530" s="38"/>
      <c r="DT2530" s="38"/>
      <c r="DU2530" s="38"/>
      <c r="DV2530" s="38"/>
      <c r="DW2530" s="38"/>
      <c r="DX2530" s="38"/>
      <c r="DY2530" s="38"/>
      <c r="DZ2530" s="38"/>
      <c r="EA2530" s="38"/>
      <c r="EB2530" s="38"/>
      <c r="EC2530" s="38"/>
      <c r="ED2530" s="38"/>
      <c r="EE2530" s="38"/>
      <c r="EF2530" s="38"/>
      <c r="EG2530" s="38"/>
      <c r="EH2530" s="38"/>
      <c r="EI2530" s="38"/>
      <c r="EJ2530" s="38"/>
      <c r="EK2530" s="38"/>
      <c r="EL2530" s="38"/>
      <c r="EM2530" s="38"/>
      <c r="EN2530" s="38"/>
      <c r="EO2530" s="38"/>
      <c r="EP2530" s="38"/>
      <c r="EQ2530" s="38"/>
      <c r="ER2530" s="38"/>
      <c r="ES2530" s="38"/>
      <c r="ET2530" s="38"/>
      <c r="EU2530" s="38"/>
      <c r="EV2530" s="38"/>
      <c r="EW2530" s="38"/>
      <c r="EX2530" s="38"/>
      <c r="EY2530" s="38"/>
      <c r="EZ2530" s="38"/>
      <c r="FA2530" s="38"/>
      <c r="FB2530" s="38"/>
      <c r="FC2530" s="38"/>
      <c r="FD2530" s="38"/>
      <c r="FE2530" s="38"/>
      <c r="FF2530" s="38"/>
      <c r="FG2530" s="38"/>
      <c r="FH2530" s="38"/>
      <c r="FI2530" s="38"/>
      <c r="FJ2530" s="38"/>
      <c r="FK2530" s="38"/>
      <c r="FL2530" s="38"/>
      <c r="FM2530" s="38"/>
      <c r="FN2530" s="38"/>
      <c r="FO2530" s="38"/>
      <c r="FP2530" s="38"/>
      <c r="FQ2530" s="38"/>
      <c r="FR2530" s="38"/>
      <c r="FS2530" s="38"/>
      <c r="FT2530" s="38"/>
      <c r="FU2530" s="38"/>
      <c r="FV2530" s="38"/>
      <c r="FW2530" s="38"/>
      <c r="FX2530" s="38"/>
      <c r="FY2530" s="38"/>
      <c r="FZ2530" s="38"/>
      <c r="GA2530" s="38"/>
      <c r="GB2530" s="38"/>
      <c r="GC2530" s="38"/>
      <c r="GD2530" s="38"/>
      <c r="GE2530" s="38"/>
      <c r="GF2530" s="38"/>
      <c r="GG2530" s="38"/>
      <c r="GH2530" s="38"/>
      <c r="GI2530" s="38"/>
      <c r="GJ2530" s="38"/>
      <c r="GK2530" s="38"/>
      <c r="GL2530" s="38"/>
      <c r="GM2530" s="38"/>
      <c r="GN2530" s="38"/>
      <c r="GO2530" s="38"/>
      <c r="GP2530" s="38"/>
      <c r="GQ2530" s="38"/>
      <c r="GR2530" s="38"/>
      <c r="GS2530" s="38"/>
      <c r="GT2530" s="38"/>
      <c r="GU2530" s="38"/>
      <c r="GV2530" s="38"/>
      <c r="GW2530" s="38"/>
      <c r="GX2530" s="38"/>
      <c r="GY2530" s="38"/>
      <c r="GZ2530" s="38"/>
      <c r="HA2530" s="38"/>
      <c r="HB2530" s="38"/>
      <c r="HC2530" s="38"/>
      <c r="HD2530" s="38"/>
      <c r="HE2530" s="38"/>
      <c r="HF2530" s="38"/>
      <c r="HG2530" s="38"/>
      <c r="HH2530" s="38"/>
      <c r="HI2530" s="38"/>
      <c r="HJ2530" s="38"/>
      <c r="HK2530" s="38"/>
      <c r="HL2530" s="38"/>
      <c r="HM2530" s="38"/>
      <c r="HN2530" s="38"/>
      <c r="HO2530" s="38"/>
      <c r="HP2530" s="38"/>
      <c r="HQ2530" s="38"/>
      <c r="HR2530" s="38"/>
      <c r="HS2530" s="38"/>
      <c r="HT2530" s="38"/>
      <c r="HU2530" s="38"/>
      <c r="HV2530" s="38"/>
      <c r="HW2530" s="38"/>
      <c r="HX2530" s="38"/>
      <c r="HY2530" s="38"/>
      <c r="HZ2530" s="38"/>
      <c r="IA2530" s="38"/>
      <c r="IB2530" s="38"/>
      <c r="IC2530" s="38"/>
      <c r="ID2530" s="38"/>
      <c r="IE2530" s="38"/>
      <c r="IF2530" s="38"/>
      <c r="IG2530" s="38"/>
      <c r="IH2530" s="38"/>
      <c r="II2530" s="38"/>
      <c r="IJ2530" s="38"/>
      <c r="IK2530" s="38"/>
      <c r="IL2530" s="38"/>
      <c r="IM2530" s="38"/>
      <c r="IN2530" s="38"/>
      <c r="IO2530" s="38"/>
      <c r="IP2530" s="38"/>
      <c r="IQ2530" s="38"/>
      <c r="IR2530" s="38"/>
      <c r="IS2530" s="38"/>
      <c r="IT2530" s="38"/>
      <c r="IU2530" s="38"/>
      <c r="IV2530" s="38"/>
      <c r="IW2530" s="38"/>
      <c r="IX2530" s="38"/>
      <c r="IY2530" s="38"/>
      <c r="IZ2530" s="38"/>
      <c r="JA2530" s="38"/>
      <c r="JB2530" s="38"/>
      <c r="JC2530" s="38"/>
      <c r="JD2530" s="38"/>
      <c r="JE2530" s="38"/>
      <c r="JF2530" s="38"/>
      <c r="JG2530" s="38"/>
      <c r="JH2530" s="38"/>
      <c r="JI2530" s="38"/>
      <c r="JJ2530" s="38"/>
      <c r="JK2530" s="38"/>
      <c r="JL2530" s="38"/>
      <c r="JM2530" s="38"/>
      <c r="JN2530" s="38"/>
      <c r="JO2530" s="38"/>
      <c r="JP2530" s="38"/>
      <c r="JQ2530" s="38"/>
      <c r="JR2530" s="38"/>
      <c r="JS2530" s="38"/>
      <c r="JT2530" s="38"/>
      <c r="JU2530" s="38"/>
      <c r="JV2530" s="38"/>
      <c r="JW2530" s="38"/>
      <c r="JX2530" s="38"/>
      <c r="JY2530" s="38"/>
      <c r="JZ2530" s="38"/>
      <c r="KA2530" s="38"/>
      <c r="KB2530" s="38"/>
      <c r="KC2530" s="38"/>
      <c r="KD2530" s="38"/>
      <c r="KE2530" s="38"/>
      <c r="KF2530" s="38"/>
      <c r="KG2530" s="38"/>
      <c r="KH2530" s="38"/>
      <c r="KI2530" s="38"/>
      <c r="KJ2530" s="38"/>
      <c r="KK2530" s="38"/>
      <c r="KL2530" s="38"/>
      <c r="KM2530" s="38"/>
      <c r="KN2530" s="38"/>
      <c r="KO2530" s="38"/>
      <c r="KP2530" s="38"/>
      <c r="KQ2530" s="38"/>
      <c r="KR2530" s="38"/>
      <c r="KS2530" s="38"/>
      <c r="KT2530" s="38"/>
      <c r="KU2530" s="38"/>
      <c r="KV2530" s="38"/>
      <c r="KW2530" s="38"/>
      <c r="KX2530" s="38"/>
      <c r="KY2530" s="38"/>
      <c r="KZ2530" s="38"/>
      <c r="LA2530" s="38"/>
      <c r="LB2530" s="38"/>
      <c r="LC2530" s="38"/>
      <c r="LD2530" s="38"/>
      <c r="LE2530" s="38"/>
      <c r="LF2530" s="38"/>
      <c r="LG2530" s="38"/>
      <c r="LH2530" s="38"/>
      <c r="LI2530" s="38"/>
      <c r="LJ2530" s="38"/>
      <c r="LK2530" s="38"/>
      <c r="LL2530" s="38"/>
      <c r="LM2530" s="38"/>
      <c r="LN2530" s="38"/>
      <c r="LO2530" s="38"/>
      <c r="LP2530" s="38"/>
      <c r="LQ2530" s="38"/>
      <c r="LR2530" s="38"/>
      <c r="LS2530" s="38"/>
      <c r="LT2530" s="38"/>
      <c r="LU2530" s="38"/>
      <c r="LV2530" s="38"/>
      <c r="LW2530" s="38"/>
      <c r="LX2530" s="38"/>
      <c r="LY2530" s="38"/>
      <c r="LZ2530" s="38"/>
      <c r="MA2530" s="38"/>
      <c r="MB2530" s="38"/>
      <c r="MC2530" s="38"/>
      <c r="MD2530" s="38"/>
      <c r="ME2530" s="38"/>
      <c r="MF2530" s="38"/>
      <c r="MG2530" s="38"/>
      <c r="MH2530" s="38"/>
      <c r="MI2530" s="38"/>
      <c r="MJ2530" s="38"/>
      <c r="MK2530" s="38"/>
      <c r="ML2530" s="38"/>
      <c r="MM2530" s="38"/>
      <c r="MN2530" s="38"/>
      <c r="MO2530" s="38"/>
      <c r="MP2530" s="38"/>
      <c r="MQ2530" s="38"/>
      <c r="MR2530" s="38"/>
      <c r="MS2530" s="38"/>
      <c r="MT2530" s="38"/>
      <c r="MU2530" s="38"/>
      <c r="MV2530" s="38"/>
      <c r="MW2530" s="38"/>
      <c r="MX2530" s="38"/>
      <c r="MY2530" s="38"/>
      <c r="MZ2530" s="38"/>
      <c r="NA2530" s="38"/>
      <c r="NB2530" s="38"/>
      <c r="NC2530" s="38"/>
      <c r="ND2530" s="38"/>
      <c r="NE2530" s="38"/>
      <c r="NF2530" s="38"/>
      <c r="NG2530" s="38"/>
      <c r="NH2530" s="38"/>
      <c r="NI2530" s="38"/>
      <c r="NJ2530" s="38"/>
      <c r="NK2530" s="38"/>
      <c r="NL2530" s="38"/>
      <c r="NM2530" s="38"/>
      <c r="NN2530" s="38"/>
      <c r="NO2530" s="38"/>
      <c r="NP2530" s="38"/>
      <c r="NQ2530" s="38"/>
      <c r="NR2530" s="38"/>
      <c r="NS2530" s="38"/>
      <c r="NT2530" s="38"/>
      <c r="NU2530" s="38"/>
      <c r="NV2530" s="38"/>
      <c r="NW2530" s="38"/>
      <c r="NX2530" s="38"/>
      <c r="NY2530" s="38"/>
      <c r="NZ2530" s="38"/>
      <c r="OA2530" s="38"/>
      <c r="OB2530" s="38"/>
      <c r="OC2530" s="38"/>
      <c r="OD2530" s="38"/>
      <c r="OE2530" s="38"/>
      <c r="OF2530" s="38"/>
      <c r="OG2530" s="38"/>
      <c r="OH2530" s="38"/>
      <c r="OI2530" s="38"/>
      <c r="OJ2530" s="38"/>
      <c r="OK2530" s="38"/>
      <c r="OL2530" s="38"/>
      <c r="OM2530" s="38"/>
      <c r="ON2530" s="38"/>
      <c r="OO2530" s="38"/>
      <c r="OP2530" s="38"/>
      <c r="OQ2530" s="38"/>
      <c r="OR2530" s="38"/>
      <c r="OS2530" s="38"/>
      <c r="OT2530" s="38"/>
      <c r="OU2530" s="38"/>
      <c r="OV2530" s="38"/>
      <c r="OW2530" s="38"/>
      <c r="OX2530" s="38"/>
      <c r="OY2530" s="38"/>
      <c r="OZ2530" s="38"/>
      <c r="PA2530" s="38"/>
      <c r="PB2530" s="38"/>
      <c r="PC2530" s="38"/>
      <c r="PD2530" s="38"/>
      <c r="PE2530" s="38"/>
      <c r="PF2530" s="38"/>
      <c r="PG2530" s="38"/>
      <c r="PH2530" s="38"/>
      <c r="PI2530" s="38"/>
      <c r="PJ2530" s="38"/>
      <c r="PK2530" s="38"/>
      <c r="PL2530" s="38"/>
      <c r="PM2530" s="38"/>
      <c r="PN2530" s="38"/>
      <c r="PO2530" s="38"/>
      <c r="PP2530" s="38"/>
      <c r="PQ2530" s="38"/>
      <c r="PR2530" s="38"/>
      <c r="PS2530" s="38"/>
      <c r="PT2530" s="38"/>
      <c r="PU2530" s="38"/>
      <c r="PV2530" s="38"/>
      <c r="PW2530" s="38"/>
      <c r="PX2530" s="38"/>
      <c r="PY2530" s="38"/>
      <c r="PZ2530" s="38"/>
      <c r="QA2530" s="38"/>
      <c r="QB2530" s="38"/>
      <c r="QC2530" s="38"/>
      <c r="QD2530" s="38"/>
      <c r="QE2530" s="38"/>
      <c r="QF2530" s="38"/>
      <c r="QG2530" s="38"/>
      <c r="QH2530" s="38"/>
      <c r="QI2530" s="38"/>
      <c r="QJ2530" s="38"/>
      <c r="QK2530" s="38"/>
      <c r="QL2530" s="38"/>
      <c r="QM2530" s="38"/>
      <c r="QN2530" s="38"/>
      <c r="QO2530" s="38"/>
      <c r="QP2530" s="38"/>
      <c r="QQ2530" s="38"/>
      <c r="QR2530" s="38"/>
      <c r="QS2530" s="38"/>
      <c r="QT2530" s="38"/>
      <c r="QU2530" s="38"/>
      <c r="QV2530" s="38"/>
      <c r="QW2530" s="38"/>
      <c r="QX2530" s="38"/>
      <c r="QY2530" s="38"/>
      <c r="QZ2530" s="38"/>
      <c r="RA2530" s="38"/>
      <c r="RB2530" s="38"/>
      <c r="RC2530" s="38"/>
      <c r="RD2530" s="38"/>
      <c r="RE2530" s="38"/>
      <c r="RF2530" s="38"/>
      <c r="RG2530" s="38"/>
      <c r="RH2530" s="38"/>
      <c r="RI2530" s="38"/>
      <c r="RJ2530" s="38"/>
      <c r="RK2530" s="38"/>
      <c r="RL2530" s="38"/>
      <c r="RM2530" s="38"/>
      <c r="RN2530" s="38"/>
      <c r="RO2530" s="38"/>
      <c r="RP2530" s="38"/>
      <c r="RQ2530" s="38"/>
      <c r="RR2530" s="38"/>
      <c r="RS2530" s="38"/>
      <c r="RT2530" s="38"/>
      <c r="RU2530" s="38"/>
      <c r="RV2530" s="38"/>
      <c r="RW2530" s="38"/>
      <c r="RX2530" s="38"/>
      <c r="RY2530" s="38"/>
      <c r="RZ2530" s="38"/>
      <c r="SA2530" s="38"/>
      <c r="SB2530" s="38"/>
      <c r="SC2530" s="38"/>
      <c r="SD2530" s="38"/>
      <c r="SE2530" s="38"/>
      <c r="SF2530" s="38"/>
      <c r="SG2530" s="38"/>
      <c r="SH2530" s="38"/>
      <c r="SI2530" s="38"/>
      <c r="SJ2530" s="38"/>
      <c r="SK2530" s="38"/>
      <c r="SL2530" s="38"/>
      <c r="SM2530" s="38"/>
      <c r="SN2530" s="38"/>
      <c r="SO2530" s="38"/>
      <c r="SP2530" s="38"/>
      <c r="SQ2530" s="38"/>
      <c r="SR2530" s="38"/>
      <c r="SS2530" s="38"/>
      <c r="ST2530" s="38"/>
      <c r="SU2530" s="38"/>
      <c r="SV2530" s="38"/>
      <c r="SW2530" s="38"/>
      <c r="SX2530" s="38"/>
      <c r="SY2530" s="38"/>
      <c r="SZ2530" s="38"/>
      <c r="TA2530" s="38"/>
      <c r="TB2530" s="38"/>
      <c r="TC2530" s="38"/>
      <c r="TD2530" s="38"/>
      <c r="TE2530" s="38"/>
      <c r="TF2530" s="38"/>
      <c r="TG2530" s="38"/>
      <c r="TH2530" s="38"/>
      <c r="TI2530" s="38"/>
      <c r="TJ2530" s="38"/>
      <c r="TK2530" s="38"/>
      <c r="TL2530" s="38"/>
      <c r="TM2530" s="38"/>
      <c r="TN2530" s="38"/>
      <c r="TO2530" s="38"/>
      <c r="TP2530" s="38"/>
      <c r="TQ2530" s="38"/>
      <c r="TR2530" s="38"/>
      <c r="TS2530" s="38"/>
      <c r="TT2530" s="38"/>
      <c r="TU2530" s="38"/>
      <c r="TV2530" s="38"/>
      <c r="TW2530" s="38"/>
      <c r="TX2530" s="38"/>
      <c r="TY2530" s="38"/>
      <c r="TZ2530" s="38"/>
      <c r="UA2530" s="38"/>
      <c r="UB2530" s="38"/>
      <c r="UC2530" s="38"/>
      <c r="UD2530" s="38"/>
      <c r="UE2530" s="38"/>
      <c r="UF2530" s="38"/>
      <c r="UG2530" s="38"/>
      <c r="UH2530" s="38"/>
      <c r="UI2530" s="38"/>
      <c r="UJ2530" s="38"/>
      <c r="UK2530" s="38"/>
      <c r="UL2530" s="38"/>
      <c r="UM2530" s="38"/>
      <c r="UN2530" s="38"/>
      <c r="UO2530" s="38"/>
      <c r="UP2530" s="38"/>
      <c r="UQ2530" s="38"/>
      <c r="UR2530" s="38"/>
      <c r="US2530" s="38"/>
      <c r="UT2530" s="38"/>
      <c r="UU2530" s="38"/>
      <c r="UV2530" s="38"/>
      <c r="UW2530" s="38"/>
      <c r="UX2530" s="38"/>
      <c r="UY2530" s="38"/>
      <c r="UZ2530" s="38"/>
      <c r="VA2530" s="38"/>
      <c r="VB2530" s="38"/>
      <c r="VC2530" s="38"/>
      <c r="VD2530" s="38"/>
      <c r="VE2530" s="38"/>
      <c r="VF2530" s="38"/>
      <c r="VG2530" s="38"/>
      <c r="VH2530" s="38"/>
      <c r="VI2530" s="38"/>
      <c r="VJ2530" s="38"/>
      <c r="VK2530" s="38"/>
      <c r="VL2530" s="38"/>
      <c r="VM2530" s="38"/>
      <c r="VN2530" s="38"/>
      <c r="VO2530" s="38"/>
      <c r="VP2530" s="38"/>
      <c r="VQ2530" s="38"/>
      <c r="VR2530" s="38"/>
      <c r="VS2530" s="38"/>
      <c r="VT2530" s="38"/>
      <c r="VU2530" s="38"/>
      <c r="VV2530" s="38"/>
      <c r="VW2530" s="38"/>
      <c r="VX2530" s="38"/>
      <c r="VY2530" s="38"/>
      <c r="VZ2530" s="38"/>
      <c r="WA2530" s="38"/>
      <c r="WB2530" s="38"/>
      <c r="WC2530" s="38"/>
      <c r="WD2530" s="38"/>
      <c r="WE2530" s="38"/>
      <c r="WF2530" s="38"/>
      <c r="WG2530" s="38"/>
      <c r="WH2530" s="38"/>
      <c r="WI2530" s="38"/>
      <c r="WJ2530" s="38"/>
      <c r="WK2530" s="38"/>
      <c r="WL2530" s="38"/>
      <c r="WM2530" s="38"/>
      <c r="WN2530" s="38"/>
      <c r="WO2530" s="38"/>
      <c r="WP2530" s="38"/>
      <c r="WQ2530" s="38"/>
      <c r="WR2530" s="38"/>
      <c r="WS2530" s="38"/>
      <c r="WT2530" s="38"/>
      <c r="WU2530" s="38"/>
      <c r="WV2530" s="38"/>
      <c r="WW2530" s="38"/>
      <c r="WX2530" s="38"/>
      <c r="WY2530" s="38"/>
      <c r="WZ2530" s="38"/>
      <c r="XA2530" s="38"/>
      <c r="XB2530" s="38"/>
      <c r="XC2530" s="38"/>
      <c r="XD2530" s="38"/>
      <c r="XE2530" s="38"/>
      <c r="XF2530" s="38"/>
      <c r="XG2530" s="38"/>
      <c r="XH2530" s="38"/>
      <c r="XI2530" s="38"/>
      <c r="XJ2530" s="38"/>
      <c r="XK2530" s="38"/>
      <c r="XL2530" s="38"/>
      <c r="XM2530" s="38"/>
      <c r="XN2530" s="38"/>
      <c r="XO2530" s="38"/>
      <c r="XP2530" s="38"/>
      <c r="XQ2530" s="38"/>
      <c r="XR2530" s="38"/>
      <c r="XS2530" s="38"/>
      <c r="XT2530" s="38"/>
      <c r="XU2530" s="38"/>
      <c r="XV2530" s="38"/>
      <c r="XW2530" s="38"/>
      <c r="XX2530" s="38"/>
      <c r="XY2530" s="38"/>
      <c r="XZ2530" s="38"/>
      <c r="YA2530" s="38"/>
      <c r="YB2530" s="38"/>
      <c r="YC2530" s="38"/>
      <c r="YD2530" s="38"/>
      <c r="YE2530" s="38"/>
      <c r="YF2530" s="38"/>
      <c r="YG2530" s="38"/>
      <c r="YH2530" s="38"/>
      <c r="YI2530" s="38"/>
      <c r="YJ2530" s="38"/>
      <c r="YK2530" s="38"/>
      <c r="YL2530" s="38"/>
      <c r="YM2530" s="38"/>
      <c r="YN2530" s="38"/>
      <c r="YO2530" s="38"/>
      <c r="YP2530" s="38"/>
      <c r="YQ2530" s="38"/>
      <c r="YR2530" s="38"/>
      <c r="YS2530" s="38"/>
      <c r="YT2530" s="38"/>
      <c r="YU2530" s="38"/>
      <c r="YV2530" s="38"/>
      <c r="YW2530" s="38"/>
      <c r="YX2530" s="38"/>
      <c r="YY2530" s="38"/>
      <c r="YZ2530" s="38"/>
      <c r="ZA2530" s="38"/>
      <c r="ZB2530" s="38"/>
      <c r="ZC2530" s="38"/>
      <c r="ZD2530" s="38"/>
      <c r="ZE2530" s="38"/>
      <c r="ZF2530" s="38"/>
      <c r="ZG2530" s="38"/>
      <c r="ZH2530" s="38"/>
      <c r="ZI2530" s="38"/>
      <c r="ZJ2530" s="38"/>
      <c r="ZK2530" s="38"/>
      <c r="ZL2530" s="38"/>
      <c r="ZM2530" s="38"/>
      <c r="ZN2530" s="38"/>
      <c r="ZO2530" s="38"/>
      <c r="ZP2530" s="38"/>
      <c r="ZQ2530" s="38"/>
      <c r="ZR2530" s="38"/>
      <c r="ZS2530" s="38"/>
      <c r="ZT2530" s="38"/>
      <c r="ZU2530" s="38"/>
      <c r="ZV2530" s="38"/>
      <c r="ZW2530" s="38"/>
      <c r="ZX2530" s="38"/>
      <c r="ZY2530" s="38"/>
      <c r="ZZ2530" s="38"/>
      <c r="AAA2530" s="38"/>
      <c r="AAB2530" s="38"/>
      <c r="AAC2530" s="38"/>
      <c r="AAD2530" s="38"/>
      <c r="AAE2530" s="38"/>
      <c r="AAF2530" s="38"/>
      <c r="AAG2530" s="38"/>
      <c r="AAH2530" s="38"/>
      <c r="AAI2530" s="38"/>
      <c r="AAJ2530" s="38"/>
      <c r="AAK2530" s="38"/>
      <c r="AAL2530" s="38"/>
      <c r="AAM2530" s="38"/>
      <c r="AAN2530" s="38"/>
      <c r="AAO2530" s="38"/>
      <c r="AAP2530" s="38"/>
      <c r="AAQ2530" s="38"/>
      <c r="AAR2530" s="38"/>
      <c r="AAS2530" s="38"/>
      <c r="AAT2530" s="38"/>
      <c r="AAU2530" s="38"/>
      <c r="AAV2530" s="38"/>
      <c r="AAW2530" s="38"/>
      <c r="AAX2530" s="38"/>
      <c r="AAY2530" s="38"/>
      <c r="AAZ2530" s="38"/>
      <c r="ABA2530" s="38"/>
      <c r="ABB2530" s="38"/>
      <c r="ABC2530" s="38"/>
      <c r="ABD2530" s="38"/>
      <c r="ABE2530" s="38"/>
      <c r="ABF2530" s="38"/>
      <c r="ABG2530" s="38"/>
      <c r="ABH2530" s="38"/>
      <c r="ABI2530" s="38"/>
      <c r="ABJ2530" s="38"/>
      <c r="ABK2530" s="38"/>
      <c r="ABL2530" s="38"/>
      <c r="ABM2530" s="38"/>
      <c r="ABN2530" s="38"/>
      <c r="ABO2530" s="38"/>
      <c r="ABP2530" s="38"/>
      <c r="ABQ2530" s="38"/>
      <c r="ABR2530" s="38"/>
      <c r="ABS2530" s="38"/>
      <c r="ABT2530" s="38"/>
      <c r="ABU2530" s="38"/>
      <c r="ABV2530" s="38"/>
      <c r="ABW2530" s="38"/>
      <c r="ABX2530" s="38"/>
      <c r="ABY2530" s="38"/>
      <c r="ABZ2530" s="38"/>
      <c r="ACA2530" s="38"/>
      <c r="ACB2530" s="38"/>
      <c r="ACC2530" s="38"/>
      <c r="ACD2530" s="38"/>
      <c r="ACE2530" s="38"/>
      <c r="ACF2530" s="38"/>
      <c r="ACG2530" s="38"/>
      <c r="ACH2530" s="38"/>
      <c r="ACI2530" s="38"/>
      <c r="ACJ2530" s="38"/>
      <c r="ACK2530" s="38"/>
      <c r="ACL2530" s="38"/>
      <c r="ACM2530" s="38"/>
      <c r="ACN2530" s="38"/>
      <c r="ACO2530" s="38"/>
      <c r="ACP2530" s="38"/>
      <c r="ACQ2530" s="38"/>
      <c r="ACR2530" s="38"/>
      <c r="ACS2530" s="38"/>
      <c r="ACT2530" s="38"/>
      <c r="ACU2530" s="38"/>
      <c r="ACV2530" s="38"/>
      <c r="ACW2530" s="38"/>
      <c r="ACX2530" s="38"/>
      <c r="ACY2530" s="38"/>
      <c r="ACZ2530" s="38"/>
      <c r="ADA2530" s="38"/>
      <c r="ADB2530" s="38"/>
      <c r="ADC2530" s="38"/>
      <c r="ADD2530" s="38"/>
      <c r="ADE2530" s="38"/>
      <c r="ADF2530" s="38"/>
      <c r="ADG2530" s="38"/>
      <c r="ADH2530" s="38"/>
      <c r="ADI2530" s="38"/>
      <c r="ADJ2530" s="38"/>
      <c r="ADK2530" s="38"/>
      <c r="ADL2530" s="38"/>
      <c r="ADM2530" s="38"/>
      <c r="ADN2530" s="38"/>
      <c r="ADO2530" s="38"/>
      <c r="ADP2530" s="38"/>
      <c r="ADQ2530" s="38"/>
      <c r="ADR2530" s="38"/>
      <c r="ADS2530" s="38"/>
      <c r="ADT2530" s="38"/>
      <c r="ADU2530" s="38"/>
      <c r="ADV2530" s="38"/>
      <c r="ADW2530" s="38"/>
      <c r="ADX2530" s="38"/>
      <c r="ADY2530" s="38"/>
      <c r="ADZ2530" s="38"/>
      <c r="AEA2530" s="38"/>
      <c r="AEB2530" s="38"/>
      <c r="AEC2530" s="38"/>
      <c r="AED2530" s="38"/>
      <c r="AEE2530" s="38"/>
      <c r="AEF2530" s="38"/>
      <c r="AEG2530" s="38"/>
      <c r="AEH2530" s="38"/>
      <c r="AEI2530" s="38"/>
      <c r="AEJ2530" s="38"/>
      <c r="AEK2530" s="38"/>
      <c r="AEL2530" s="38"/>
      <c r="AEM2530" s="38"/>
      <c r="AEN2530" s="38"/>
      <c r="AEO2530" s="38"/>
      <c r="AEP2530" s="38"/>
      <c r="AEQ2530" s="38"/>
      <c r="AER2530" s="38"/>
      <c r="AES2530" s="38"/>
      <c r="AET2530" s="38"/>
      <c r="AEU2530" s="38"/>
      <c r="AEV2530" s="38"/>
      <c r="AEW2530" s="38"/>
      <c r="AEX2530" s="38"/>
      <c r="AEY2530" s="38"/>
      <c r="AEZ2530" s="38"/>
      <c r="AFA2530" s="38"/>
      <c r="AFB2530" s="38"/>
      <c r="AFC2530" s="38"/>
      <c r="AFD2530" s="38"/>
      <c r="AFE2530" s="38"/>
      <c r="AFF2530" s="38"/>
      <c r="AFG2530" s="38"/>
      <c r="AFH2530" s="38"/>
      <c r="AFI2530" s="38"/>
      <c r="AFJ2530" s="38"/>
      <c r="AFK2530" s="38"/>
      <c r="AFL2530" s="38"/>
      <c r="AFM2530" s="38"/>
      <c r="AFN2530" s="38"/>
      <c r="AFO2530" s="38"/>
      <c r="AFP2530" s="38"/>
      <c r="AFQ2530" s="38"/>
      <c r="AFR2530" s="38"/>
      <c r="AFS2530" s="38"/>
      <c r="AFT2530" s="38"/>
      <c r="AFU2530" s="38"/>
      <c r="AFV2530" s="38"/>
      <c r="AFW2530" s="38"/>
      <c r="AFX2530" s="38"/>
      <c r="AFY2530" s="38"/>
      <c r="AFZ2530" s="38"/>
      <c r="AGA2530" s="38"/>
      <c r="AGB2530" s="38"/>
      <c r="AGC2530" s="38"/>
      <c r="AGD2530" s="38"/>
      <c r="AGE2530" s="38"/>
      <c r="AGF2530" s="38"/>
      <c r="AGG2530" s="38"/>
      <c r="AGH2530" s="38"/>
      <c r="AGI2530" s="38"/>
      <c r="AGJ2530" s="38"/>
      <c r="AGK2530" s="38"/>
      <c r="AGL2530" s="38"/>
      <c r="AGM2530" s="38"/>
      <c r="AGN2530" s="38"/>
      <c r="AGO2530" s="38"/>
      <c r="AGP2530" s="38"/>
      <c r="AGQ2530" s="38"/>
      <c r="AGR2530" s="38"/>
      <c r="AGS2530" s="38"/>
      <c r="AGT2530" s="38"/>
      <c r="AGU2530" s="38"/>
      <c r="AGV2530" s="38"/>
      <c r="AGW2530" s="38"/>
      <c r="AGX2530" s="38"/>
      <c r="AGY2530" s="38"/>
      <c r="AGZ2530" s="38"/>
      <c r="AHA2530" s="38"/>
      <c r="AHB2530" s="38"/>
      <c r="AHC2530" s="38"/>
      <c r="AHD2530" s="38"/>
      <c r="AHE2530" s="38"/>
      <c r="AHF2530" s="38"/>
      <c r="AHG2530" s="38"/>
      <c r="AHH2530" s="38"/>
      <c r="AHI2530" s="38"/>
      <c r="AHJ2530" s="38"/>
      <c r="AHK2530" s="38"/>
      <c r="AHL2530" s="38"/>
      <c r="AHM2530" s="38"/>
      <c r="AHN2530" s="38"/>
      <c r="AHO2530" s="38"/>
      <c r="AHP2530" s="38"/>
      <c r="AHQ2530" s="38"/>
      <c r="AHR2530" s="38"/>
      <c r="AHS2530" s="38"/>
      <c r="AHT2530" s="38"/>
      <c r="AHU2530" s="38"/>
      <c r="AHV2530" s="38"/>
      <c r="AHW2530" s="38"/>
      <c r="AHX2530" s="38"/>
      <c r="AHY2530" s="38"/>
      <c r="AHZ2530" s="38"/>
      <c r="AIA2530" s="38"/>
      <c r="AIB2530" s="38"/>
      <c r="AIC2530" s="38"/>
      <c r="AID2530" s="38"/>
      <c r="AIE2530" s="38"/>
      <c r="AIF2530" s="38"/>
      <c r="AIG2530" s="38"/>
      <c r="AIH2530" s="38"/>
      <c r="AII2530" s="38"/>
      <c r="AIJ2530" s="38"/>
      <c r="AIK2530" s="38"/>
      <c r="AIL2530" s="38"/>
      <c r="AIM2530" s="38"/>
      <c r="AIN2530" s="38"/>
      <c r="AIO2530" s="38"/>
      <c r="AIP2530" s="38"/>
      <c r="AIQ2530" s="38"/>
      <c r="AIR2530" s="38"/>
      <c r="AIS2530" s="38"/>
      <c r="AIT2530" s="38"/>
      <c r="AIU2530" s="38"/>
      <c r="AIV2530" s="38"/>
      <c r="AIW2530" s="38"/>
      <c r="AIX2530" s="38"/>
      <c r="AIY2530" s="38"/>
      <c r="AIZ2530" s="38"/>
      <c r="AJA2530" s="38"/>
      <c r="AJB2530" s="38"/>
      <c r="AJC2530" s="38"/>
      <c r="AJD2530" s="38"/>
      <c r="AJE2530" s="38"/>
      <c r="AJF2530" s="38"/>
      <c r="AJG2530" s="38"/>
      <c r="AJH2530" s="38"/>
      <c r="AJI2530" s="38"/>
      <c r="AJJ2530" s="38"/>
      <c r="AJK2530" s="38"/>
      <c r="AJL2530" s="38"/>
      <c r="AJM2530" s="38"/>
      <c r="AJN2530" s="38"/>
      <c r="AJO2530" s="38"/>
      <c r="AJP2530" s="38"/>
      <c r="AJQ2530" s="38"/>
      <c r="AJR2530" s="38"/>
      <c r="AJS2530" s="38"/>
      <c r="AJT2530" s="38"/>
      <c r="AJU2530" s="38"/>
      <c r="AJV2530" s="38"/>
      <c r="AJW2530" s="38"/>
      <c r="AJX2530" s="38"/>
      <c r="AJY2530" s="38"/>
      <c r="AJZ2530" s="38"/>
      <c r="AKA2530" s="38"/>
      <c r="AKB2530" s="38"/>
      <c r="AKC2530" s="38"/>
      <c r="AKD2530" s="38"/>
      <c r="AKE2530" s="38"/>
      <c r="AKF2530" s="38"/>
      <c r="AKG2530" s="38"/>
      <c r="AKH2530" s="38"/>
      <c r="AKI2530" s="38"/>
      <c r="AKJ2530" s="38"/>
      <c r="AKK2530" s="38"/>
      <c r="AKL2530" s="38"/>
      <c r="AKM2530" s="38"/>
      <c r="AKN2530" s="38"/>
      <c r="AKO2530" s="38"/>
      <c r="AKP2530" s="38"/>
      <c r="AKQ2530" s="38"/>
      <c r="AKR2530" s="38"/>
      <c r="AKS2530" s="38"/>
      <c r="AKT2530" s="38"/>
      <c r="AKU2530" s="38"/>
      <c r="AKV2530" s="38"/>
      <c r="AKW2530" s="38"/>
      <c r="AKX2530" s="38"/>
      <c r="AKY2530" s="38"/>
      <c r="AKZ2530" s="38"/>
      <c r="ALA2530" s="38"/>
      <c r="ALB2530" s="38"/>
      <c r="ALC2530" s="38"/>
      <c r="ALD2530" s="38"/>
      <c r="ALE2530" s="38"/>
      <c r="ALF2530" s="38"/>
      <c r="ALG2530" s="38"/>
      <c r="ALH2530" s="38"/>
      <c r="ALI2530" s="38"/>
      <c r="ALJ2530" s="38"/>
      <c r="ALK2530" s="38"/>
      <c r="ALL2530" s="38"/>
      <c r="ALM2530" s="38"/>
      <c r="ALN2530" s="38"/>
      <c r="ALO2530" s="38"/>
      <c r="ALP2530" s="38"/>
      <c r="ALQ2530" s="38"/>
      <c r="ALR2530" s="38"/>
      <c r="ALS2530" s="38"/>
      <c r="ALT2530" s="38"/>
      <c r="ALU2530" s="38"/>
      <c r="ALV2530" s="38"/>
      <c r="ALW2530" s="38"/>
      <c r="ALX2530" s="38"/>
      <c r="ALY2530" s="38"/>
      <c r="ALZ2530" s="38"/>
      <c r="AMA2530" s="38"/>
      <c r="AMB2530" s="38"/>
      <c r="AMC2530" s="38"/>
      <c r="AMD2530" s="38"/>
      <c r="AME2530" s="38"/>
      <c r="AMF2530" s="38"/>
      <c r="AMG2530" s="38"/>
      <c r="AMH2530" s="38"/>
      <c r="AMI2530" s="38"/>
      <c r="AMJ2530" s="38"/>
    </row>
    <row r="2531" spans="1:1024" ht="15.75" x14ac:dyDescent="0.25">
      <c r="B2531" s="22"/>
      <c r="C2531" s="2"/>
      <c r="D2531" s="6"/>
      <c r="E2531" s="6"/>
      <c r="H2531" s="38"/>
      <c r="I2531" s="38"/>
      <c r="J2531" s="38"/>
      <c r="K2531" s="38"/>
      <c r="L2531" s="38"/>
      <c r="M2531" s="38"/>
      <c r="N2531" s="38"/>
      <c r="O2531" s="38"/>
      <c r="P2531" s="38"/>
      <c r="Q2531" s="38"/>
      <c r="R2531" s="38"/>
      <c r="S2531" s="38"/>
      <c r="T2531" s="38"/>
      <c r="U2531" s="38"/>
      <c r="V2531" s="38"/>
      <c r="W2531" s="38"/>
      <c r="X2531" s="38"/>
      <c r="Y2531" s="38"/>
      <c r="Z2531" s="38"/>
      <c r="AA2531" s="38"/>
      <c r="AB2531" s="38"/>
      <c r="AC2531" s="38"/>
      <c r="AD2531" s="38"/>
      <c r="AE2531" s="38"/>
      <c r="AF2531" s="38"/>
      <c r="AG2531" s="38"/>
      <c r="AH2531" s="38"/>
      <c r="AI2531" s="38"/>
      <c r="AJ2531" s="38"/>
      <c r="AK2531" s="38"/>
      <c r="AL2531" s="38"/>
      <c r="AM2531" s="38"/>
      <c r="AN2531" s="38"/>
      <c r="AO2531" s="38"/>
      <c r="AP2531" s="38"/>
      <c r="AQ2531" s="38"/>
      <c r="AR2531" s="38"/>
      <c r="AS2531" s="38"/>
      <c r="AT2531" s="38"/>
      <c r="AU2531" s="38"/>
      <c r="AV2531" s="38"/>
      <c r="AW2531" s="38"/>
      <c r="AX2531" s="38"/>
      <c r="AY2531" s="38"/>
      <c r="AZ2531" s="38"/>
      <c r="BA2531" s="38"/>
      <c r="BB2531" s="38"/>
      <c r="BC2531" s="38"/>
      <c r="BD2531" s="38"/>
      <c r="BE2531" s="38"/>
      <c r="BF2531" s="38"/>
      <c r="BG2531" s="38"/>
      <c r="BH2531" s="38"/>
      <c r="BI2531" s="38"/>
      <c r="BJ2531" s="38"/>
      <c r="BK2531" s="38"/>
      <c r="BL2531" s="38"/>
      <c r="BM2531" s="38"/>
      <c r="BN2531" s="38"/>
      <c r="BO2531" s="38"/>
      <c r="BP2531" s="38"/>
      <c r="BQ2531" s="38"/>
      <c r="BR2531" s="38"/>
      <c r="BS2531" s="38"/>
      <c r="BT2531" s="38"/>
      <c r="BU2531" s="38"/>
      <c r="BV2531" s="38"/>
      <c r="BW2531" s="38"/>
      <c r="BX2531" s="38"/>
      <c r="BY2531" s="38"/>
      <c r="BZ2531" s="38"/>
      <c r="CA2531" s="38"/>
      <c r="CB2531" s="38"/>
      <c r="CC2531" s="38"/>
      <c r="CD2531" s="38"/>
      <c r="CE2531" s="38"/>
      <c r="CF2531" s="38"/>
      <c r="CG2531" s="38"/>
      <c r="CH2531" s="38"/>
      <c r="CI2531" s="38"/>
      <c r="CJ2531" s="38"/>
      <c r="CK2531" s="38"/>
      <c r="CL2531" s="38"/>
      <c r="CM2531" s="38"/>
      <c r="CN2531" s="38"/>
      <c r="CO2531" s="38"/>
      <c r="CP2531" s="38"/>
      <c r="CQ2531" s="38"/>
      <c r="CR2531" s="38"/>
      <c r="CS2531" s="38"/>
      <c r="CT2531" s="38"/>
      <c r="CU2531" s="38"/>
      <c r="CV2531" s="38"/>
      <c r="CW2531" s="38"/>
      <c r="CX2531" s="38"/>
      <c r="CY2531" s="38"/>
      <c r="CZ2531" s="38"/>
      <c r="DA2531" s="38"/>
      <c r="DB2531" s="38"/>
      <c r="DC2531" s="38"/>
      <c r="DD2531" s="38"/>
      <c r="DE2531" s="38"/>
      <c r="DF2531" s="38"/>
      <c r="DG2531" s="38"/>
      <c r="DH2531" s="38"/>
      <c r="DI2531" s="38"/>
      <c r="DJ2531" s="38"/>
      <c r="DK2531" s="38"/>
      <c r="DL2531" s="38"/>
      <c r="DM2531" s="38"/>
      <c r="DN2531" s="38"/>
      <c r="DO2531" s="38"/>
      <c r="DP2531" s="38"/>
      <c r="DQ2531" s="38"/>
      <c r="DR2531" s="38"/>
      <c r="DS2531" s="38"/>
      <c r="DT2531" s="38"/>
      <c r="DU2531" s="38"/>
      <c r="DV2531" s="38"/>
      <c r="DW2531" s="38"/>
      <c r="DX2531" s="38"/>
      <c r="DY2531" s="38"/>
      <c r="DZ2531" s="38"/>
      <c r="EA2531" s="38"/>
      <c r="EB2531" s="38"/>
      <c r="EC2531" s="38"/>
      <c r="ED2531" s="38"/>
      <c r="EE2531" s="38"/>
      <c r="EF2531" s="38"/>
      <c r="EG2531" s="38"/>
      <c r="EH2531" s="38"/>
      <c r="EI2531" s="38"/>
      <c r="EJ2531" s="38"/>
      <c r="EK2531" s="38"/>
      <c r="EL2531" s="38"/>
      <c r="EM2531" s="38"/>
      <c r="EN2531" s="38"/>
      <c r="EO2531" s="38"/>
      <c r="EP2531" s="38"/>
      <c r="EQ2531" s="38"/>
      <c r="ER2531" s="38"/>
      <c r="ES2531" s="38"/>
      <c r="ET2531" s="38"/>
      <c r="EU2531" s="38"/>
      <c r="EV2531" s="38"/>
      <c r="EW2531" s="38"/>
      <c r="EX2531" s="38"/>
      <c r="EY2531" s="38"/>
      <c r="EZ2531" s="38"/>
      <c r="FA2531" s="38"/>
      <c r="FB2531" s="38"/>
      <c r="FC2531" s="38"/>
      <c r="FD2531" s="38"/>
      <c r="FE2531" s="38"/>
      <c r="FF2531" s="38"/>
      <c r="FG2531" s="38"/>
      <c r="FH2531" s="38"/>
      <c r="FI2531" s="38"/>
      <c r="FJ2531" s="38"/>
      <c r="FK2531" s="38"/>
      <c r="FL2531" s="38"/>
      <c r="FM2531" s="38"/>
      <c r="FN2531" s="38"/>
      <c r="FO2531" s="38"/>
      <c r="FP2531" s="38"/>
      <c r="FQ2531" s="38"/>
      <c r="FR2531" s="38"/>
      <c r="FS2531" s="38"/>
      <c r="FT2531" s="38"/>
      <c r="FU2531" s="38"/>
      <c r="FV2531" s="38"/>
      <c r="FW2531" s="38"/>
      <c r="FX2531" s="38"/>
      <c r="FY2531" s="38"/>
      <c r="FZ2531" s="38"/>
      <c r="GA2531" s="38"/>
      <c r="GB2531" s="38"/>
      <c r="GC2531" s="38"/>
      <c r="GD2531" s="38"/>
      <c r="GE2531" s="38"/>
      <c r="GF2531" s="38"/>
      <c r="GG2531" s="38"/>
      <c r="GH2531" s="38"/>
      <c r="GI2531" s="38"/>
      <c r="GJ2531" s="38"/>
      <c r="GK2531" s="38"/>
      <c r="GL2531" s="38"/>
      <c r="GM2531" s="38"/>
      <c r="GN2531" s="38"/>
      <c r="GO2531" s="38"/>
      <c r="GP2531" s="38"/>
      <c r="GQ2531" s="38"/>
      <c r="GR2531" s="38"/>
      <c r="GS2531" s="38"/>
      <c r="GT2531" s="38"/>
      <c r="GU2531" s="38"/>
      <c r="GV2531" s="38"/>
      <c r="GW2531" s="38"/>
      <c r="GX2531" s="38"/>
      <c r="GY2531" s="38"/>
      <c r="GZ2531" s="38"/>
      <c r="HA2531" s="38"/>
      <c r="HB2531" s="38"/>
      <c r="HC2531" s="38"/>
      <c r="HD2531" s="38"/>
      <c r="HE2531" s="38"/>
      <c r="HF2531" s="38"/>
      <c r="HG2531" s="38"/>
      <c r="HH2531" s="38"/>
      <c r="HI2531" s="38"/>
      <c r="HJ2531" s="38"/>
      <c r="HK2531" s="38"/>
      <c r="HL2531" s="38"/>
      <c r="HM2531" s="38"/>
      <c r="HN2531" s="38"/>
      <c r="HO2531" s="38"/>
      <c r="HP2531" s="38"/>
      <c r="HQ2531" s="38"/>
      <c r="HR2531" s="38"/>
      <c r="HS2531" s="38"/>
      <c r="HT2531" s="38"/>
      <c r="HU2531" s="38"/>
      <c r="HV2531" s="38"/>
      <c r="HW2531" s="38"/>
      <c r="HX2531" s="38"/>
      <c r="HY2531" s="38"/>
      <c r="HZ2531" s="38"/>
      <c r="IA2531" s="38"/>
      <c r="IB2531" s="38"/>
      <c r="IC2531" s="38"/>
      <c r="ID2531" s="38"/>
      <c r="IE2531" s="38"/>
      <c r="IF2531" s="38"/>
      <c r="IG2531" s="38"/>
      <c r="IH2531" s="38"/>
      <c r="II2531" s="38"/>
      <c r="IJ2531" s="38"/>
      <c r="IK2531" s="38"/>
      <c r="IL2531" s="38"/>
      <c r="IM2531" s="38"/>
      <c r="IN2531" s="38"/>
      <c r="IO2531" s="38"/>
      <c r="IP2531" s="38"/>
      <c r="IQ2531" s="38"/>
      <c r="IR2531" s="38"/>
      <c r="IS2531" s="38"/>
      <c r="IT2531" s="38"/>
      <c r="IU2531" s="38"/>
      <c r="IV2531" s="38"/>
      <c r="IW2531" s="38"/>
      <c r="IX2531" s="38"/>
      <c r="IY2531" s="38"/>
      <c r="IZ2531" s="38"/>
      <c r="JA2531" s="38"/>
      <c r="JB2531" s="38"/>
      <c r="JC2531" s="38"/>
      <c r="JD2531" s="38"/>
      <c r="JE2531" s="38"/>
      <c r="JF2531" s="38"/>
      <c r="JG2531" s="38"/>
      <c r="JH2531" s="38"/>
      <c r="JI2531" s="38"/>
      <c r="JJ2531" s="38"/>
      <c r="JK2531" s="38"/>
      <c r="JL2531" s="38"/>
      <c r="JM2531" s="38"/>
      <c r="JN2531" s="38"/>
      <c r="JO2531" s="38"/>
      <c r="JP2531" s="38"/>
      <c r="JQ2531" s="38"/>
      <c r="JR2531" s="38"/>
      <c r="JS2531" s="38"/>
      <c r="JT2531" s="38"/>
      <c r="JU2531" s="38"/>
      <c r="JV2531" s="38"/>
      <c r="JW2531" s="38"/>
      <c r="JX2531" s="38"/>
      <c r="JY2531" s="38"/>
      <c r="JZ2531" s="38"/>
      <c r="KA2531" s="38"/>
      <c r="KB2531" s="38"/>
      <c r="KC2531" s="38"/>
      <c r="KD2531" s="38"/>
      <c r="KE2531" s="38"/>
      <c r="KF2531" s="38"/>
      <c r="KG2531" s="38"/>
      <c r="KH2531" s="38"/>
      <c r="KI2531" s="38"/>
      <c r="KJ2531" s="38"/>
      <c r="KK2531" s="38"/>
      <c r="KL2531" s="38"/>
      <c r="KM2531" s="38"/>
      <c r="KN2531" s="38"/>
      <c r="KO2531" s="38"/>
      <c r="KP2531" s="38"/>
      <c r="KQ2531" s="38"/>
      <c r="KR2531" s="38"/>
      <c r="KS2531" s="38"/>
      <c r="KT2531" s="38"/>
      <c r="KU2531" s="38"/>
      <c r="KV2531" s="38"/>
      <c r="KW2531" s="38"/>
      <c r="KX2531" s="38"/>
      <c r="KY2531" s="38"/>
      <c r="KZ2531" s="38"/>
      <c r="LA2531" s="38"/>
      <c r="LB2531" s="38"/>
      <c r="LC2531" s="38"/>
      <c r="LD2531" s="38"/>
      <c r="LE2531" s="38"/>
      <c r="LF2531" s="38"/>
      <c r="LG2531" s="38"/>
      <c r="LH2531" s="38"/>
      <c r="LI2531" s="38"/>
      <c r="LJ2531" s="38"/>
      <c r="LK2531" s="38"/>
      <c r="LL2531" s="38"/>
      <c r="LM2531" s="38"/>
      <c r="LN2531" s="38"/>
      <c r="LO2531" s="38"/>
      <c r="LP2531" s="38"/>
      <c r="LQ2531" s="38"/>
      <c r="LR2531" s="38"/>
      <c r="LS2531" s="38"/>
      <c r="LT2531" s="38"/>
      <c r="LU2531" s="38"/>
      <c r="LV2531" s="38"/>
      <c r="LW2531" s="38"/>
      <c r="LX2531" s="38"/>
      <c r="LY2531" s="38"/>
      <c r="LZ2531" s="38"/>
      <c r="MA2531" s="38"/>
      <c r="MB2531" s="38"/>
      <c r="MC2531" s="38"/>
      <c r="MD2531" s="38"/>
      <c r="ME2531" s="38"/>
      <c r="MF2531" s="38"/>
      <c r="MG2531" s="38"/>
      <c r="MH2531" s="38"/>
      <c r="MI2531" s="38"/>
      <c r="MJ2531" s="38"/>
      <c r="MK2531" s="38"/>
      <c r="ML2531" s="38"/>
      <c r="MM2531" s="38"/>
      <c r="MN2531" s="38"/>
      <c r="MO2531" s="38"/>
      <c r="MP2531" s="38"/>
      <c r="MQ2531" s="38"/>
      <c r="MR2531" s="38"/>
      <c r="MS2531" s="38"/>
      <c r="MT2531" s="38"/>
      <c r="MU2531" s="38"/>
      <c r="MV2531" s="38"/>
      <c r="MW2531" s="38"/>
      <c r="MX2531" s="38"/>
      <c r="MY2531" s="38"/>
      <c r="MZ2531" s="38"/>
      <c r="NA2531" s="38"/>
      <c r="NB2531" s="38"/>
      <c r="NC2531" s="38"/>
      <c r="ND2531" s="38"/>
      <c r="NE2531" s="38"/>
      <c r="NF2531" s="38"/>
      <c r="NG2531" s="38"/>
      <c r="NH2531" s="38"/>
      <c r="NI2531" s="38"/>
      <c r="NJ2531" s="38"/>
      <c r="NK2531" s="38"/>
      <c r="NL2531" s="38"/>
      <c r="NM2531" s="38"/>
      <c r="NN2531" s="38"/>
      <c r="NO2531" s="38"/>
      <c r="NP2531" s="38"/>
      <c r="NQ2531" s="38"/>
      <c r="NR2531" s="38"/>
      <c r="NS2531" s="38"/>
      <c r="NT2531" s="38"/>
      <c r="NU2531" s="38"/>
      <c r="NV2531" s="38"/>
      <c r="NW2531" s="38"/>
      <c r="NX2531" s="38"/>
      <c r="NY2531" s="38"/>
      <c r="NZ2531" s="38"/>
      <c r="OA2531" s="38"/>
      <c r="OB2531" s="38"/>
      <c r="OC2531" s="38"/>
      <c r="OD2531" s="38"/>
      <c r="OE2531" s="38"/>
      <c r="OF2531" s="38"/>
      <c r="OG2531" s="38"/>
      <c r="OH2531" s="38"/>
      <c r="OI2531" s="38"/>
      <c r="OJ2531" s="38"/>
      <c r="OK2531" s="38"/>
      <c r="OL2531" s="38"/>
      <c r="OM2531" s="38"/>
      <c r="ON2531" s="38"/>
      <c r="OO2531" s="38"/>
      <c r="OP2531" s="38"/>
      <c r="OQ2531" s="38"/>
      <c r="OR2531" s="38"/>
      <c r="OS2531" s="38"/>
      <c r="OT2531" s="38"/>
      <c r="OU2531" s="38"/>
      <c r="OV2531" s="38"/>
      <c r="OW2531" s="38"/>
      <c r="OX2531" s="38"/>
      <c r="OY2531" s="38"/>
      <c r="OZ2531" s="38"/>
      <c r="PA2531" s="38"/>
      <c r="PB2531" s="38"/>
      <c r="PC2531" s="38"/>
      <c r="PD2531" s="38"/>
      <c r="PE2531" s="38"/>
      <c r="PF2531" s="38"/>
      <c r="PG2531" s="38"/>
      <c r="PH2531" s="38"/>
      <c r="PI2531" s="38"/>
      <c r="PJ2531" s="38"/>
      <c r="PK2531" s="38"/>
      <c r="PL2531" s="38"/>
      <c r="PM2531" s="38"/>
      <c r="PN2531" s="38"/>
      <c r="PO2531" s="38"/>
      <c r="PP2531" s="38"/>
      <c r="PQ2531" s="38"/>
      <c r="PR2531" s="38"/>
      <c r="PS2531" s="38"/>
      <c r="PT2531" s="38"/>
      <c r="PU2531" s="38"/>
      <c r="PV2531" s="38"/>
      <c r="PW2531" s="38"/>
      <c r="PX2531" s="38"/>
      <c r="PY2531" s="38"/>
      <c r="PZ2531" s="38"/>
      <c r="QA2531" s="38"/>
      <c r="QB2531" s="38"/>
      <c r="QC2531" s="38"/>
      <c r="QD2531" s="38"/>
      <c r="QE2531" s="38"/>
      <c r="QF2531" s="38"/>
      <c r="QG2531" s="38"/>
      <c r="QH2531" s="38"/>
      <c r="QI2531" s="38"/>
      <c r="QJ2531" s="38"/>
      <c r="QK2531" s="38"/>
      <c r="QL2531" s="38"/>
      <c r="QM2531" s="38"/>
      <c r="QN2531" s="38"/>
      <c r="QO2531" s="38"/>
      <c r="QP2531" s="38"/>
      <c r="QQ2531" s="38"/>
      <c r="QR2531" s="38"/>
      <c r="QS2531" s="38"/>
      <c r="QT2531" s="38"/>
      <c r="QU2531" s="38"/>
      <c r="QV2531" s="38"/>
      <c r="QW2531" s="38"/>
      <c r="QX2531" s="38"/>
      <c r="QY2531" s="38"/>
      <c r="QZ2531" s="38"/>
      <c r="RA2531" s="38"/>
      <c r="RB2531" s="38"/>
      <c r="RC2531" s="38"/>
      <c r="RD2531" s="38"/>
      <c r="RE2531" s="38"/>
      <c r="RF2531" s="38"/>
      <c r="RG2531" s="38"/>
      <c r="RH2531" s="38"/>
      <c r="RI2531" s="38"/>
      <c r="RJ2531" s="38"/>
      <c r="RK2531" s="38"/>
      <c r="RL2531" s="38"/>
      <c r="RM2531" s="38"/>
      <c r="RN2531" s="38"/>
      <c r="RO2531" s="38"/>
      <c r="RP2531" s="38"/>
      <c r="RQ2531" s="38"/>
      <c r="RR2531" s="38"/>
      <c r="RS2531" s="38"/>
      <c r="RT2531" s="38"/>
      <c r="RU2531" s="38"/>
      <c r="RV2531" s="38"/>
      <c r="RW2531" s="38"/>
      <c r="RX2531" s="38"/>
      <c r="RY2531" s="38"/>
      <c r="RZ2531" s="38"/>
      <c r="SA2531" s="38"/>
      <c r="SB2531" s="38"/>
      <c r="SC2531" s="38"/>
      <c r="SD2531" s="38"/>
      <c r="SE2531" s="38"/>
      <c r="SF2531" s="38"/>
      <c r="SG2531" s="38"/>
      <c r="SH2531" s="38"/>
      <c r="SI2531" s="38"/>
      <c r="SJ2531" s="38"/>
      <c r="SK2531" s="38"/>
      <c r="SL2531" s="38"/>
      <c r="SM2531" s="38"/>
      <c r="SN2531" s="38"/>
      <c r="SO2531" s="38"/>
      <c r="SP2531" s="38"/>
      <c r="SQ2531" s="38"/>
      <c r="SR2531" s="38"/>
      <c r="SS2531" s="38"/>
      <c r="ST2531" s="38"/>
      <c r="SU2531" s="38"/>
      <c r="SV2531" s="38"/>
      <c r="SW2531" s="38"/>
      <c r="SX2531" s="38"/>
      <c r="SY2531" s="38"/>
      <c r="SZ2531" s="38"/>
      <c r="TA2531" s="38"/>
      <c r="TB2531" s="38"/>
      <c r="TC2531" s="38"/>
      <c r="TD2531" s="38"/>
      <c r="TE2531" s="38"/>
      <c r="TF2531" s="38"/>
      <c r="TG2531" s="38"/>
      <c r="TH2531" s="38"/>
      <c r="TI2531" s="38"/>
      <c r="TJ2531" s="38"/>
      <c r="TK2531" s="38"/>
      <c r="TL2531" s="38"/>
      <c r="TM2531" s="38"/>
      <c r="TN2531" s="38"/>
      <c r="TO2531" s="38"/>
      <c r="TP2531" s="38"/>
      <c r="TQ2531" s="38"/>
      <c r="TR2531" s="38"/>
      <c r="TS2531" s="38"/>
      <c r="TT2531" s="38"/>
      <c r="TU2531" s="38"/>
      <c r="TV2531" s="38"/>
      <c r="TW2531" s="38"/>
      <c r="TX2531" s="38"/>
      <c r="TY2531" s="38"/>
      <c r="TZ2531" s="38"/>
      <c r="UA2531" s="38"/>
      <c r="UB2531" s="38"/>
      <c r="UC2531" s="38"/>
      <c r="UD2531" s="38"/>
      <c r="UE2531" s="38"/>
      <c r="UF2531" s="38"/>
      <c r="UG2531" s="38"/>
      <c r="UH2531" s="38"/>
      <c r="UI2531" s="38"/>
      <c r="UJ2531" s="38"/>
      <c r="UK2531" s="38"/>
      <c r="UL2531" s="38"/>
      <c r="UM2531" s="38"/>
      <c r="UN2531" s="38"/>
      <c r="UO2531" s="38"/>
      <c r="UP2531" s="38"/>
      <c r="UQ2531" s="38"/>
      <c r="UR2531" s="38"/>
      <c r="US2531" s="38"/>
      <c r="UT2531" s="38"/>
      <c r="UU2531" s="38"/>
      <c r="UV2531" s="38"/>
      <c r="UW2531" s="38"/>
      <c r="UX2531" s="38"/>
      <c r="UY2531" s="38"/>
      <c r="UZ2531" s="38"/>
      <c r="VA2531" s="38"/>
      <c r="VB2531" s="38"/>
      <c r="VC2531" s="38"/>
      <c r="VD2531" s="38"/>
      <c r="VE2531" s="38"/>
      <c r="VF2531" s="38"/>
      <c r="VG2531" s="38"/>
      <c r="VH2531" s="38"/>
      <c r="VI2531" s="38"/>
      <c r="VJ2531" s="38"/>
      <c r="VK2531" s="38"/>
      <c r="VL2531" s="38"/>
      <c r="VM2531" s="38"/>
      <c r="VN2531" s="38"/>
      <c r="VO2531" s="38"/>
      <c r="VP2531" s="38"/>
      <c r="VQ2531" s="38"/>
      <c r="VR2531" s="38"/>
      <c r="VS2531" s="38"/>
      <c r="VT2531" s="38"/>
      <c r="VU2531" s="38"/>
      <c r="VV2531" s="38"/>
      <c r="VW2531" s="38"/>
      <c r="VX2531" s="38"/>
      <c r="VY2531" s="38"/>
      <c r="VZ2531" s="38"/>
      <c r="WA2531" s="38"/>
      <c r="WB2531" s="38"/>
      <c r="WC2531" s="38"/>
      <c r="WD2531" s="38"/>
      <c r="WE2531" s="38"/>
      <c r="WF2531" s="38"/>
      <c r="WG2531" s="38"/>
      <c r="WH2531" s="38"/>
      <c r="WI2531" s="38"/>
      <c r="WJ2531" s="38"/>
      <c r="WK2531" s="38"/>
      <c r="WL2531" s="38"/>
      <c r="WM2531" s="38"/>
      <c r="WN2531" s="38"/>
      <c r="WO2531" s="38"/>
      <c r="WP2531" s="38"/>
      <c r="WQ2531" s="38"/>
      <c r="WR2531" s="38"/>
      <c r="WS2531" s="38"/>
      <c r="WT2531" s="38"/>
      <c r="WU2531" s="38"/>
      <c r="WV2531" s="38"/>
      <c r="WW2531" s="38"/>
      <c r="WX2531" s="38"/>
      <c r="WY2531" s="38"/>
      <c r="WZ2531" s="38"/>
      <c r="XA2531" s="38"/>
      <c r="XB2531" s="38"/>
      <c r="XC2531" s="38"/>
      <c r="XD2531" s="38"/>
      <c r="XE2531" s="38"/>
      <c r="XF2531" s="38"/>
      <c r="XG2531" s="38"/>
      <c r="XH2531" s="38"/>
      <c r="XI2531" s="38"/>
      <c r="XJ2531" s="38"/>
      <c r="XK2531" s="38"/>
      <c r="XL2531" s="38"/>
      <c r="XM2531" s="38"/>
      <c r="XN2531" s="38"/>
      <c r="XO2531" s="38"/>
      <c r="XP2531" s="38"/>
      <c r="XQ2531" s="38"/>
      <c r="XR2531" s="38"/>
      <c r="XS2531" s="38"/>
      <c r="XT2531" s="38"/>
      <c r="XU2531" s="38"/>
      <c r="XV2531" s="38"/>
      <c r="XW2531" s="38"/>
      <c r="XX2531" s="38"/>
      <c r="XY2531" s="38"/>
      <c r="XZ2531" s="38"/>
      <c r="YA2531" s="38"/>
      <c r="YB2531" s="38"/>
      <c r="YC2531" s="38"/>
      <c r="YD2531" s="38"/>
      <c r="YE2531" s="38"/>
      <c r="YF2531" s="38"/>
      <c r="YG2531" s="38"/>
      <c r="YH2531" s="38"/>
      <c r="YI2531" s="38"/>
      <c r="YJ2531" s="38"/>
      <c r="YK2531" s="38"/>
      <c r="YL2531" s="38"/>
      <c r="YM2531" s="38"/>
      <c r="YN2531" s="38"/>
      <c r="YO2531" s="38"/>
      <c r="YP2531" s="38"/>
      <c r="YQ2531" s="38"/>
      <c r="YR2531" s="38"/>
      <c r="YS2531" s="38"/>
      <c r="YT2531" s="38"/>
      <c r="YU2531" s="38"/>
      <c r="YV2531" s="38"/>
      <c r="YW2531" s="38"/>
      <c r="YX2531" s="38"/>
      <c r="YY2531" s="38"/>
      <c r="YZ2531" s="38"/>
      <c r="ZA2531" s="38"/>
      <c r="ZB2531" s="38"/>
      <c r="ZC2531" s="38"/>
      <c r="ZD2531" s="38"/>
      <c r="ZE2531" s="38"/>
      <c r="ZF2531" s="38"/>
      <c r="ZG2531" s="38"/>
      <c r="ZH2531" s="38"/>
      <c r="ZI2531" s="38"/>
      <c r="ZJ2531" s="38"/>
      <c r="ZK2531" s="38"/>
      <c r="ZL2531" s="38"/>
      <c r="ZM2531" s="38"/>
      <c r="ZN2531" s="38"/>
      <c r="ZO2531" s="38"/>
      <c r="ZP2531" s="38"/>
      <c r="ZQ2531" s="38"/>
      <c r="ZR2531" s="38"/>
      <c r="ZS2531" s="38"/>
      <c r="ZT2531" s="38"/>
      <c r="ZU2531" s="38"/>
      <c r="ZV2531" s="38"/>
      <c r="ZW2531" s="38"/>
      <c r="ZX2531" s="38"/>
      <c r="ZY2531" s="38"/>
      <c r="ZZ2531" s="38"/>
      <c r="AAA2531" s="38"/>
      <c r="AAB2531" s="38"/>
      <c r="AAC2531" s="38"/>
      <c r="AAD2531" s="38"/>
      <c r="AAE2531" s="38"/>
      <c r="AAF2531" s="38"/>
      <c r="AAG2531" s="38"/>
      <c r="AAH2531" s="38"/>
      <c r="AAI2531" s="38"/>
      <c r="AAJ2531" s="38"/>
      <c r="AAK2531" s="38"/>
      <c r="AAL2531" s="38"/>
      <c r="AAM2531" s="38"/>
      <c r="AAN2531" s="38"/>
      <c r="AAO2531" s="38"/>
      <c r="AAP2531" s="38"/>
      <c r="AAQ2531" s="38"/>
      <c r="AAR2531" s="38"/>
      <c r="AAS2531" s="38"/>
      <c r="AAT2531" s="38"/>
      <c r="AAU2531" s="38"/>
      <c r="AAV2531" s="38"/>
      <c r="AAW2531" s="38"/>
      <c r="AAX2531" s="38"/>
      <c r="AAY2531" s="38"/>
      <c r="AAZ2531" s="38"/>
      <c r="ABA2531" s="38"/>
      <c r="ABB2531" s="38"/>
      <c r="ABC2531" s="38"/>
      <c r="ABD2531" s="38"/>
      <c r="ABE2531" s="38"/>
      <c r="ABF2531" s="38"/>
      <c r="ABG2531" s="38"/>
      <c r="ABH2531" s="38"/>
      <c r="ABI2531" s="38"/>
      <c r="ABJ2531" s="38"/>
      <c r="ABK2531" s="38"/>
      <c r="ABL2531" s="38"/>
      <c r="ABM2531" s="38"/>
      <c r="ABN2531" s="38"/>
      <c r="ABO2531" s="38"/>
      <c r="ABP2531" s="38"/>
      <c r="ABQ2531" s="38"/>
      <c r="ABR2531" s="38"/>
      <c r="ABS2531" s="38"/>
      <c r="ABT2531" s="38"/>
      <c r="ABU2531" s="38"/>
      <c r="ABV2531" s="38"/>
      <c r="ABW2531" s="38"/>
      <c r="ABX2531" s="38"/>
      <c r="ABY2531" s="38"/>
      <c r="ABZ2531" s="38"/>
      <c r="ACA2531" s="38"/>
      <c r="ACB2531" s="38"/>
      <c r="ACC2531" s="38"/>
      <c r="ACD2531" s="38"/>
      <c r="ACE2531" s="38"/>
      <c r="ACF2531" s="38"/>
      <c r="ACG2531" s="38"/>
      <c r="ACH2531" s="38"/>
      <c r="ACI2531" s="38"/>
      <c r="ACJ2531" s="38"/>
      <c r="ACK2531" s="38"/>
      <c r="ACL2531" s="38"/>
      <c r="ACM2531" s="38"/>
      <c r="ACN2531" s="38"/>
      <c r="ACO2531" s="38"/>
      <c r="ACP2531" s="38"/>
      <c r="ACQ2531" s="38"/>
      <c r="ACR2531" s="38"/>
      <c r="ACS2531" s="38"/>
      <c r="ACT2531" s="38"/>
      <c r="ACU2531" s="38"/>
      <c r="ACV2531" s="38"/>
      <c r="ACW2531" s="38"/>
      <c r="ACX2531" s="38"/>
      <c r="ACY2531" s="38"/>
      <c r="ACZ2531" s="38"/>
      <c r="ADA2531" s="38"/>
      <c r="ADB2531" s="38"/>
      <c r="ADC2531" s="38"/>
      <c r="ADD2531" s="38"/>
      <c r="ADE2531" s="38"/>
      <c r="ADF2531" s="38"/>
      <c r="ADG2531" s="38"/>
      <c r="ADH2531" s="38"/>
      <c r="ADI2531" s="38"/>
      <c r="ADJ2531" s="38"/>
      <c r="ADK2531" s="38"/>
      <c r="ADL2531" s="38"/>
      <c r="ADM2531" s="38"/>
      <c r="ADN2531" s="38"/>
      <c r="ADO2531" s="38"/>
      <c r="ADP2531" s="38"/>
      <c r="ADQ2531" s="38"/>
      <c r="ADR2531" s="38"/>
      <c r="ADS2531" s="38"/>
      <c r="ADT2531" s="38"/>
      <c r="ADU2531" s="38"/>
      <c r="ADV2531" s="38"/>
      <c r="ADW2531" s="38"/>
      <c r="ADX2531" s="38"/>
      <c r="ADY2531" s="38"/>
      <c r="ADZ2531" s="38"/>
      <c r="AEA2531" s="38"/>
      <c r="AEB2531" s="38"/>
      <c r="AEC2531" s="38"/>
      <c r="AED2531" s="38"/>
      <c r="AEE2531" s="38"/>
      <c r="AEF2531" s="38"/>
      <c r="AEG2531" s="38"/>
      <c r="AEH2531" s="38"/>
      <c r="AEI2531" s="38"/>
      <c r="AEJ2531" s="38"/>
      <c r="AEK2531" s="38"/>
      <c r="AEL2531" s="38"/>
      <c r="AEM2531" s="38"/>
      <c r="AEN2531" s="38"/>
      <c r="AEO2531" s="38"/>
      <c r="AEP2531" s="38"/>
      <c r="AEQ2531" s="38"/>
      <c r="AER2531" s="38"/>
      <c r="AES2531" s="38"/>
      <c r="AET2531" s="38"/>
      <c r="AEU2531" s="38"/>
      <c r="AEV2531" s="38"/>
      <c r="AEW2531" s="38"/>
      <c r="AEX2531" s="38"/>
      <c r="AEY2531" s="38"/>
      <c r="AEZ2531" s="38"/>
      <c r="AFA2531" s="38"/>
      <c r="AFB2531" s="38"/>
      <c r="AFC2531" s="38"/>
      <c r="AFD2531" s="38"/>
      <c r="AFE2531" s="38"/>
      <c r="AFF2531" s="38"/>
      <c r="AFG2531" s="38"/>
      <c r="AFH2531" s="38"/>
      <c r="AFI2531" s="38"/>
      <c r="AFJ2531" s="38"/>
      <c r="AFK2531" s="38"/>
      <c r="AFL2531" s="38"/>
      <c r="AFM2531" s="38"/>
      <c r="AFN2531" s="38"/>
      <c r="AFO2531" s="38"/>
      <c r="AFP2531" s="38"/>
      <c r="AFQ2531" s="38"/>
      <c r="AFR2531" s="38"/>
      <c r="AFS2531" s="38"/>
      <c r="AFT2531" s="38"/>
      <c r="AFU2531" s="38"/>
      <c r="AFV2531" s="38"/>
      <c r="AFW2531" s="38"/>
      <c r="AFX2531" s="38"/>
      <c r="AFY2531" s="38"/>
      <c r="AFZ2531" s="38"/>
      <c r="AGA2531" s="38"/>
      <c r="AGB2531" s="38"/>
      <c r="AGC2531" s="38"/>
      <c r="AGD2531" s="38"/>
      <c r="AGE2531" s="38"/>
      <c r="AGF2531" s="38"/>
      <c r="AGG2531" s="38"/>
      <c r="AGH2531" s="38"/>
      <c r="AGI2531" s="38"/>
      <c r="AGJ2531" s="38"/>
      <c r="AGK2531" s="38"/>
      <c r="AGL2531" s="38"/>
      <c r="AGM2531" s="38"/>
      <c r="AGN2531" s="38"/>
      <c r="AGO2531" s="38"/>
      <c r="AGP2531" s="38"/>
      <c r="AGQ2531" s="38"/>
      <c r="AGR2531" s="38"/>
      <c r="AGS2531" s="38"/>
      <c r="AGT2531" s="38"/>
      <c r="AGU2531" s="38"/>
      <c r="AGV2531" s="38"/>
      <c r="AGW2531" s="38"/>
      <c r="AGX2531" s="38"/>
      <c r="AGY2531" s="38"/>
      <c r="AGZ2531" s="38"/>
      <c r="AHA2531" s="38"/>
      <c r="AHB2531" s="38"/>
      <c r="AHC2531" s="38"/>
      <c r="AHD2531" s="38"/>
      <c r="AHE2531" s="38"/>
      <c r="AHF2531" s="38"/>
      <c r="AHG2531" s="38"/>
      <c r="AHH2531" s="38"/>
      <c r="AHI2531" s="38"/>
      <c r="AHJ2531" s="38"/>
      <c r="AHK2531" s="38"/>
      <c r="AHL2531" s="38"/>
      <c r="AHM2531" s="38"/>
      <c r="AHN2531" s="38"/>
      <c r="AHO2531" s="38"/>
      <c r="AHP2531" s="38"/>
      <c r="AHQ2531" s="38"/>
      <c r="AHR2531" s="38"/>
      <c r="AHS2531" s="38"/>
      <c r="AHT2531" s="38"/>
      <c r="AHU2531" s="38"/>
      <c r="AHV2531" s="38"/>
      <c r="AHW2531" s="38"/>
      <c r="AHX2531" s="38"/>
      <c r="AHY2531" s="38"/>
      <c r="AHZ2531" s="38"/>
      <c r="AIA2531" s="38"/>
      <c r="AIB2531" s="38"/>
      <c r="AIC2531" s="38"/>
      <c r="AID2531" s="38"/>
      <c r="AIE2531" s="38"/>
      <c r="AIF2531" s="38"/>
      <c r="AIG2531" s="38"/>
      <c r="AIH2531" s="38"/>
      <c r="AII2531" s="38"/>
      <c r="AIJ2531" s="38"/>
      <c r="AIK2531" s="38"/>
      <c r="AIL2531" s="38"/>
      <c r="AIM2531" s="38"/>
      <c r="AIN2531" s="38"/>
      <c r="AIO2531" s="38"/>
      <c r="AIP2531" s="38"/>
      <c r="AIQ2531" s="38"/>
      <c r="AIR2531" s="38"/>
      <c r="AIS2531" s="38"/>
      <c r="AIT2531" s="38"/>
      <c r="AIU2531" s="38"/>
      <c r="AIV2531" s="38"/>
      <c r="AIW2531" s="38"/>
      <c r="AIX2531" s="38"/>
      <c r="AIY2531" s="38"/>
      <c r="AIZ2531" s="38"/>
      <c r="AJA2531" s="38"/>
      <c r="AJB2531" s="38"/>
      <c r="AJC2531" s="38"/>
      <c r="AJD2531" s="38"/>
      <c r="AJE2531" s="38"/>
      <c r="AJF2531" s="38"/>
      <c r="AJG2531" s="38"/>
      <c r="AJH2531" s="38"/>
      <c r="AJI2531" s="38"/>
      <c r="AJJ2531" s="38"/>
      <c r="AJK2531" s="38"/>
      <c r="AJL2531" s="38"/>
      <c r="AJM2531" s="38"/>
      <c r="AJN2531" s="38"/>
      <c r="AJO2531" s="38"/>
      <c r="AJP2531" s="38"/>
      <c r="AJQ2531" s="38"/>
      <c r="AJR2531" s="38"/>
      <c r="AJS2531" s="38"/>
      <c r="AJT2531" s="38"/>
      <c r="AJU2531" s="38"/>
      <c r="AJV2531" s="38"/>
      <c r="AJW2531" s="38"/>
      <c r="AJX2531" s="38"/>
      <c r="AJY2531" s="38"/>
      <c r="AJZ2531" s="38"/>
      <c r="AKA2531" s="38"/>
      <c r="AKB2531" s="38"/>
      <c r="AKC2531" s="38"/>
      <c r="AKD2531" s="38"/>
      <c r="AKE2531" s="38"/>
      <c r="AKF2531" s="38"/>
      <c r="AKG2531" s="38"/>
      <c r="AKH2531" s="38"/>
      <c r="AKI2531" s="38"/>
      <c r="AKJ2531" s="38"/>
      <c r="AKK2531" s="38"/>
      <c r="AKL2531" s="38"/>
      <c r="AKM2531" s="38"/>
      <c r="AKN2531" s="38"/>
      <c r="AKO2531" s="38"/>
      <c r="AKP2531" s="38"/>
      <c r="AKQ2531" s="38"/>
      <c r="AKR2531" s="38"/>
      <c r="AKS2531" s="38"/>
      <c r="AKT2531" s="38"/>
      <c r="AKU2531" s="38"/>
      <c r="AKV2531" s="38"/>
      <c r="AKW2531" s="38"/>
      <c r="AKX2531" s="38"/>
      <c r="AKY2531" s="38"/>
      <c r="AKZ2531" s="38"/>
      <c r="ALA2531" s="38"/>
      <c r="ALB2531" s="38"/>
      <c r="ALC2531" s="38"/>
      <c r="ALD2531" s="38"/>
      <c r="ALE2531" s="38"/>
      <c r="ALF2531" s="38"/>
      <c r="ALG2531" s="38"/>
      <c r="ALH2531" s="38"/>
      <c r="ALI2531" s="38"/>
      <c r="ALJ2531" s="38"/>
      <c r="ALK2531" s="38"/>
      <c r="ALL2531" s="38"/>
      <c r="ALM2531" s="38"/>
      <c r="ALN2531" s="38"/>
      <c r="ALO2531" s="38"/>
      <c r="ALP2531" s="38"/>
      <c r="ALQ2531" s="38"/>
      <c r="ALR2531" s="38"/>
      <c r="ALS2531" s="38"/>
      <c r="ALT2531" s="38"/>
      <c r="ALU2531" s="38"/>
      <c r="ALV2531" s="38"/>
      <c r="ALW2531" s="38"/>
      <c r="ALX2531" s="38"/>
      <c r="ALY2531" s="38"/>
      <c r="ALZ2531" s="38"/>
      <c r="AMA2531" s="38"/>
      <c r="AMB2531" s="38"/>
      <c r="AMC2531" s="38"/>
      <c r="AMD2531" s="38"/>
      <c r="AME2531" s="38"/>
      <c r="AMF2531" s="38"/>
      <c r="AMG2531" s="38"/>
      <c r="AMH2531" s="38"/>
      <c r="AMI2531" s="38"/>
      <c r="AMJ2531" s="38"/>
    </row>
    <row r="2532" spans="1:1024" ht="15.75" x14ac:dyDescent="0.25">
      <c r="B2532" s="22"/>
      <c r="C2532" s="2"/>
      <c r="D2532" s="6"/>
      <c r="E2532" s="6"/>
      <c r="H2532" s="38"/>
      <c r="I2532" s="38"/>
      <c r="J2532" s="38"/>
      <c r="K2532" s="38"/>
      <c r="L2532" s="38"/>
      <c r="M2532" s="38"/>
      <c r="N2532" s="38"/>
      <c r="O2532" s="38"/>
      <c r="P2532" s="38"/>
      <c r="Q2532" s="38"/>
      <c r="R2532" s="38"/>
      <c r="S2532" s="38"/>
      <c r="T2532" s="38"/>
      <c r="U2532" s="38"/>
      <c r="V2532" s="38"/>
      <c r="W2532" s="38"/>
      <c r="X2532" s="38"/>
      <c r="Y2532" s="38"/>
      <c r="Z2532" s="38"/>
      <c r="AA2532" s="38"/>
      <c r="AB2532" s="38"/>
      <c r="AC2532" s="38"/>
      <c r="AD2532" s="38"/>
      <c r="AE2532" s="38"/>
      <c r="AF2532" s="38"/>
      <c r="AG2532" s="38"/>
      <c r="AH2532" s="38"/>
      <c r="AI2532" s="38"/>
      <c r="AJ2532" s="38"/>
      <c r="AK2532" s="38"/>
      <c r="AL2532" s="38"/>
      <c r="AM2532" s="38"/>
      <c r="AN2532" s="38"/>
      <c r="AO2532" s="38"/>
      <c r="AP2532" s="38"/>
      <c r="AQ2532" s="38"/>
      <c r="AR2532" s="38"/>
      <c r="AS2532" s="38"/>
      <c r="AT2532" s="38"/>
      <c r="AU2532" s="38"/>
      <c r="AV2532" s="38"/>
      <c r="AW2532" s="38"/>
      <c r="AX2532" s="38"/>
      <c r="AY2532" s="38"/>
      <c r="AZ2532" s="38"/>
      <c r="BA2532" s="38"/>
      <c r="BB2532" s="38"/>
      <c r="BC2532" s="38"/>
      <c r="BD2532" s="38"/>
      <c r="BE2532" s="38"/>
      <c r="BF2532" s="38"/>
      <c r="BG2532" s="38"/>
      <c r="BH2532" s="38"/>
      <c r="BI2532" s="38"/>
      <c r="BJ2532" s="38"/>
      <c r="BK2532" s="38"/>
      <c r="BL2532" s="38"/>
      <c r="BM2532" s="38"/>
      <c r="BN2532" s="38"/>
      <c r="BO2532" s="38"/>
      <c r="BP2532" s="38"/>
      <c r="BQ2532" s="38"/>
      <c r="BR2532" s="38"/>
      <c r="BS2532" s="38"/>
      <c r="BT2532" s="38"/>
      <c r="BU2532" s="38"/>
      <c r="BV2532" s="38"/>
      <c r="BW2532" s="38"/>
      <c r="BX2532" s="38"/>
      <c r="BY2532" s="38"/>
      <c r="BZ2532" s="38"/>
      <c r="CA2532" s="38"/>
      <c r="CB2532" s="38"/>
      <c r="CC2532" s="38"/>
      <c r="CD2532" s="38"/>
      <c r="CE2532" s="38"/>
      <c r="CF2532" s="38"/>
      <c r="CG2532" s="38"/>
      <c r="CH2532" s="38"/>
      <c r="CI2532" s="38"/>
      <c r="CJ2532" s="38"/>
      <c r="CK2532" s="38"/>
      <c r="CL2532" s="38"/>
      <c r="CM2532" s="38"/>
      <c r="CN2532" s="38"/>
      <c r="CO2532" s="38"/>
      <c r="CP2532" s="38"/>
      <c r="CQ2532" s="38"/>
      <c r="CR2532" s="38"/>
      <c r="CS2532" s="38"/>
      <c r="CT2532" s="38"/>
      <c r="CU2532" s="38"/>
      <c r="CV2532" s="38"/>
      <c r="CW2532" s="38"/>
      <c r="CX2532" s="38"/>
      <c r="CY2532" s="38"/>
      <c r="CZ2532" s="38"/>
      <c r="DA2532" s="38"/>
      <c r="DB2532" s="38"/>
      <c r="DC2532" s="38"/>
      <c r="DD2532" s="38"/>
      <c r="DE2532" s="38"/>
      <c r="DF2532" s="38"/>
      <c r="DG2532" s="38"/>
      <c r="DH2532" s="38"/>
      <c r="DI2532" s="38"/>
      <c r="DJ2532" s="38"/>
      <c r="DK2532" s="38"/>
      <c r="DL2532" s="38"/>
      <c r="DM2532" s="38"/>
      <c r="DN2532" s="38"/>
      <c r="DO2532" s="38"/>
      <c r="DP2532" s="38"/>
      <c r="DQ2532" s="38"/>
      <c r="DR2532" s="38"/>
      <c r="DS2532" s="38"/>
      <c r="DT2532" s="38"/>
      <c r="DU2532" s="38"/>
      <c r="DV2532" s="38"/>
      <c r="DW2532" s="38"/>
      <c r="DX2532" s="38"/>
      <c r="DY2532" s="38"/>
      <c r="DZ2532" s="38"/>
      <c r="EA2532" s="38"/>
      <c r="EB2532" s="38"/>
      <c r="EC2532" s="38"/>
      <c r="ED2532" s="38"/>
      <c r="EE2532" s="38"/>
      <c r="EF2532" s="38"/>
      <c r="EG2532" s="38"/>
      <c r="EH2532" s="38"/>
      <c r="EI2532" s="38"/>
      <c r="EJ2532" s="38"/>
      <c r="EK2532" s="38"/>
      <c r="EL2532" s="38"/>
      <c r="EM2532" s="38"/>
      <c r="EN2532" s="38"/>
      <c r="EO2532" s="38"/>
      <c r="EP2532" s="38"/>
      <c r="EQ2532" s="38"/>
      <c r="ER2532" s="38"/>
      <c r="ES2532" s="38"/>
      <c r="ET2532" s="38"/>
      <c r="EU2532" s="38"/>
      <c r="EV2532" s="38"/>
      <c r="EW2532" s="38"/>
      <c r="EX2532" s="38"/>
      <c r="EY2532" s="38"/>
      <c r="EZ2532" s="38"/>
      <c r="FA2532" s="38"/>
      <c r="FB2532" s="38"/>
      <c r="FC2532" s="38"/>
      <c r="FD2532" s="38"/>
      <c r="FE2532" s="38"/>
      <c r="FF2532" s="38"/>
      <c r="FG2532" s="38"/>
      <c r="FH2532" s="38"/>
      <c r="FI2532" s="38"/>
      <c r="FJ2532" s="38"/>
      <c r="FK2532" s="38"/>
      <c r="FL2532" s="38"/>
      <c r="FM2532" s="38"/>
      <c r="FN2532" s="38"/>
      <c r="FO2532" s="38"/>
      <c r="FP2532" s="38"/>
      <c r="FQ2532" s="38"/>
      <c r="FR2532" s="38"/>
      <c r="FS2532" s="38"/>
      <c r="FT2532" s="38"/>
      <c r="FU2532" s="38"/>
      <c r="FV2532" s="38"/>
      <c r="FW2532" s="38"/>
      <c r="FX2532" s="38"/>
      <c r="FY2532" s="38"/>
      <c r="FZ2532" s="38"/>
      <c r="GA2532" s="38"/>
      <c r="GB2532" s="38"/>
      <c r="GC2532" s="38"/>
      <c r="GD2532" s="38"/>
      <c r="GE2532" s="38"/>
      <c r="GF2532" s="38"/>
      <c r="GG2532" s="38"/>
      <c r="GH2532" s="38"/>
      <c r="GI2532" s="38"/>
      <c r="GJ2532" s="38"/>
      <c r="GK2532" s="38"/>
      <c r="GL2532" s="38"/>
      <c r="GM2532" s="38"/>
      <c r="GN2532" s="38"/>
      <c r="GO2532" s="38"/>
      <c r="GP2532" s="38"/>
      <c r="GQ2532" s="38"/>
      <c r="GR2532" s="38"/>
      <c r="GS2532" s="38"/>
      <c r="GT2532" s="38"/>
      <c r="GU2532" s="38"/>
      <c r="GV2532" s="38"/>
      <c r="GW2532" s="38"/>
      <c r="GX2532" s="38"/>
      <c r="GY2532" s="38"/>
      <c r="GZ2532" s="38"/>
      <c r="HA2532" s="38"/>
      <c r="HB2532" s="38"/>
      <c r="HC2532" s="38"/>
      <c r="HD2532" s="38"/>
      <c r="HE2532" s="38"/>
      <c r="HF2532" s="38"/>
      <c r="HG2532" s="38"/>
      <c r="HH2532" s="38"/>
      <c r="HI2532" s="38"/>
      <c r="HJ2532" s="38"/>
      <c r="HK2532" s="38"/>
      <c r="HL2532" s="38"/>
      <c r="HM2532" s="38"/>
      <c r="HN2532" s="38"/>
      <c r="HO2532" s="38"/>
      <c r="HP2532" s="38"/>
      <c r="HQ2532" s="38"/>
      <c r="HR2532" s="38"/>
      <c r="HS2532" s="38"/>
      <c r="HT2532" s="38"/>
      <c r="HU2532" s="38"/>
      <c r="HV2532" s="38"/>
      <c r="HW2532" s="38"/>
      <c r="HX2532" s="38"/>
      <c r="HY2532" s="38"/>
      <c r="HZ2532" s="38"/>
      <c r="IA2532" s="38"/>
      <c r="IB2532" s="38"/>
      <c r="IC2532" s="38"/>
      <c r="ID2532" s="38"/>
      <c r="IE2532" s="38"/>
      <c r="IF2532" s="38"/>
      <c r="IG2532" s="38"/>
      <c r="IH2532" s="38"/>
      <c r="II2532" s="38"/>
      <c r="IJ2532" s="38"/>
      <c r="IK2532" s="38"/>
      <c r="IL2532" s="38"/>
      <c r="IM2532" s="38"/>
      <c r="IN2532" s="38"/>
      <c r="IO2532" s="38"/>
      <c r="IP2532" s="38"/>
      <c r="IQ2532" s="38"/>
      <c r="IR2532" s="38"/>
      <c r="IS2532" s="38"/>
      <c r="IT2532" s="38"/>
      <c r="IU2532" s="38"/>
      <c r="IV2532" s="38"/>
      <c r="IW2532" s="38"/>
      <c r="IX2532" s="38"/>
      <c r="IY2532" s="38"/>
      <c r="IZ2532" s="38"/>
      <c r="JA2532" s="38"/>
      <c r="JB2532" s="38"/>
      <c r="JC2532" s="38"/>
      <c r="JD2532" s="38"/>
      <c r="JE2532" s="38"/>
      <c r="JF2532" s="38"/>
      <c r="JG2532" s="38"/>
      <c r="JH2532" s="38"/>
      <c r="JI2532" s="38"/>
      <c r="JJ2532" s="38"/>
      <c r="JK2532" s="38"/>
      <c r="JL2532" s="38"/>
      <c r="JM2532" s="38"/>
      <c r="JN2532" s="38"/>
      <c r="JO2532" s="38"/>
      <c r="JP2532" s="38"/>
      <c r="JQ2532" s="38"/>
      <c r="JR2532" s="38"/>
      <c r="JS2532" s="38"/>
      <c r="JT2532" s="38"/>
      <c r="JU2532" s="38"/>
      <c r="JV2532" s="38"/>
      <c r="JW2532" s="38"/>
      <c r="JX2532" s="38"/>
      <c r="JY2532" s="38"/>
      <c r="JZ2532" s="38"/>
      <c r="KA2532" s="38"/>
      <c r="KB2532" s="38"/>
      <c r="KC2532" s="38"/>
      <c r="KD2532" s="38"/>
      <c r="KE2532" s="38"/>
      <c r="KF2532" s="38"/>
      <c r="KG2532" s="38"/>
      <c r="KH2532" s="38"/>
      <c r="KI2532" s="38"/>
      <c r="KJ2532" s="38"/>
      <c r="KK2532" s="38"/>
      <c r="KL2532" s="38"/>
      <c r="KM2532" s="38"/>
      <c r="KN2532" s="38"/>
      <c r="KO2532" s="38"/>
      <c r="KP2532" s="38"/>
      <c r="KQ2532" s="38"/>
      <c r="KR2532" s="38"/>
      <c r="KS2532" s="38"/>
      <c r="KT2532" s="38"/>
      <c r="KU2532" s="38"/>
      <c r="KV2532" s="38"/>
      <c r="KW2532" s="38"/>
      <c r="KX2532" s="38"/>
      <c r="KY2532" s="38"/>
      <c r="KZ2532" s="38"/>
      <c r="LA2532" s="38"/>
      <c r="LB2532" s="38"/>
      <c r="LC2532" s="38"/>
      <c r="LD2532" s="38"/>
      <c r="LE2532" s="38"/>
      <c r="LF2532" s="38"/>
      <c r="LG2532" s="38"/>
      <c r="LH2532" s="38"/>
      <c r="LI2532" s="38"/>
      <c r="LJ2532" s="38"/>
      <c r="LK2532" s="38"/>
      <c r="LL2532" s="38"/>
      <c r="LM2532" s="38"/>
      <c r="LN2532" s="38"/>
      <c r="LO2532" s="38"/>
      <c r="LP2532" s="38"/>
      <c r="LQ2532" s="38"/>
      <c r="LR2532" s="38"/>
      <c r="LS2532" s="38"/>
      <c r="LT2532" s="38"/>
      <c r="LU2532" s="38"/>
      <c r="LV2532" s="38"/>
      <c r="LW2532" s="38"/>
      <c r="LX2532" s="38"/>
      <c r="LY2532" s="38"/>
      <c r="LZ2532" s="38"/>
      <c r="MA2532" s="38"/>
      <c r="MB2532" s="38"/>
      <c r="MC2532" s="38"/>
      <c r="MD2532" s="38"/>
      <c r="ME2532" s="38"/>
      <c r="MF2532" s="38"/>
      <c r="MG2532" s="38"/>
      <c r="MH2532" s="38"/>
      <c r="MI2532" s="38"/>
      <c r="MJ2532" s="38"/>
      <c r="MK2532" s="38"/>
      <c r="ML2532" s="38"/>
      <c r="MM2532" s="38"/>
      <c r="MN2532" s="38"/>
      <c r="MO2532" s="38"/>
      <c r="MP2532" s="38"/>
      <c r="MQ2532" s="38"/>
      <c r="MR2532" s="38"/>
      <c r="MS2532" s="38"/>
      <c r="MT2532" s="38"/>
      <c r="MU2532" s="38"/>
      <c r="MV2532" s="38"/>
      <c r="MW2532" s="38"/>
      <c r="MX2532" s="38"/>
      <c r="MY2532" s="38"/>
      <c r="MZ2532" s="38"/>
      <c r="NA2532" s="38"/>
      <c r="NB2532" s="38"/>
      <c r="NC2532" s="38"/>
      <c r="ND2532" s="38"/>
      <c r="NE2532" s="38"/>
      <c r="NF2532" s="38"/>
      <c r="NG2532" s="38"/>
      <c r="NH2532" s="38"/>
      <c r="NI2532" s="38"/>
      <c r="NJ2532" s="38"/>
      <c r="NK2532" s="38"/>
      <c r="NL2532" s="38"/>
      <c r="NM2532" s="38"/>
      <c r="NN2532" s="38"/>
      <c r="NO2532" s="38"/>
      <c r="NP2532" s="38"/>
      <c r="NQ2532" s="38"/>
      <c r="NR2532" s="38"/>
      <c r="NS2532" s="38"/>
      <c r="NT2532" s="38"/>
      <c r="NU2532" s="38"/>
      <c r="NV2532" s="38"/>
      <c r="NW2532" s="38"/>
      <c r="NX2532" s="38"/>
      <c r="NY2532" s="38"/>
      <c r="NZ2532" s="38"/>
      <c r="OA2532" s="38"/>
      <c r="OB2532" s="38"/>
      <c r="OC2532" s="38"/>
      <c r="OD2532" s="38"/>
      <c r="OE2532" s="38"/>
      <c r="OF2532" s="38"/>
      <c r="OG2532" s="38"/>
      <c r="OH2532" s="38"/>
      <c r="OI2532" s="38"/>
      <c r="OJ2532" s="38"/>
      <c r="OK2532" s="38"/>
      <c r="OL2532" s="38"/>
      <c r="OM2532" s="38"/>
      <c r="ON2532" s="38"/>
      <c r="OO2532" s="38"/>
      <c r="OP2532" s="38"/>
      <c r="OQ2532" s="38"/>
      <c r="OR2532" s="38"/>
      <c r="OS2532" s="38"/>
      <c r="OT2532" s="38"/>
      <c r="OU2532" s="38"/>
      <c r="OV2532" s="38"/>
      <c r="OW2532" s="38"/>
      <c r="OX2532" s="38"/>
      <c r="OY2532" s="38"/>
      <c r="OZ2532" s="38"/>
      <c r="PA2532" s="38"/>
      <c r="PB2532" s="38"/>
      <c r="PC2532" s="38"/>
      <c r="PD2532" s="38"/>
      <c r="PE2532" s="38"/>
      <c r="PF2532" s="38"/>
      <c r="PG2532" s="38"/>
      <c r="PH2532" s="38"/>
      <c r="PI2532" s="38"/>
      <c r="PJ2532" s="38"/>
      <c r="PK2532" s="38"/>
      <c r="PL2532" s="38"/>
      <c r="PM2532" s="38"/>
      <c r="PN2532" s="38"/>
      <c r="PO2532" s="38"/>
      <c r="PP2532" s="38"/>
      <c r="PQ2532" s="38"/>
      <c r="PR2532" s="38"/>
      <c r="PS2532" s="38"/>
      <c r="PT2532" s="38"/>
      <c r="PU2532" s="38"/>
      <c r="PV2532" s="38"/>
      <c r="PW2532" s="38"/>
      <c r="PX2532" s="38"/>
      <c r="PY2532" s="38"/>
      <c r="PZ2532" s="38"/>
      <c r="QA2532" s="38"/>
      <c r="QB2532" s="38"/>
      <c r="QC2532" s="38"/>
      <c r="QD2532" s="38"/>
      <c r="QE2532" s="38"/>
      <c r="QF2532" s="38"/>
      <c r="QG2532" s="38"/>
      <c r="QH2532" s="38"/>
      <c r="QI2532" s="38"/>
      <c r="QJ2532" s="38"/>
      <c r="QK2532" s="38"/>
      <c r="QL2532" s="38"/>
      <c r="QM2532" s="38"/>
      <c r="QN2532" s="38"/>
      <c r="QO2532" s="38"/>
      <c r="QP2532" s="38"/>
      <c r="QQ2532" s="38"/>
      <c r="QR2532" s="38"/>
      <c r="QS2532" s="38"/>
      <c r="QT2532" s="38"/>
      <c r="QU2532" s="38"/>
      <c r="QV2532" s="38"/>
      <c r="QW2532" s="38"/>
      <c r="QX2532" s="38"/>
      <c r="QY2532" s="38"/>
      <c r="QZ2532" s="38"/>
      <c r="RA2532" s="38"/>
      <c r="RB2532" s="38"/>
      <c r="RC2532" s="38"/>
      <c r="RD2532" s="38"/>
      <c r="RE2532" s="38"/>
      <c r="RF2532" s="38"/>
      <c r="RG2532" s="38"/>
      <c r="RH2532" s="38"/>
      <c r="RI2532" s="38"/>
      <c r="RJ2532" s="38"/>
      <c r="RK2532" s="38"/>
      <c r="RL2532" s="38"/>
      <c r="RM2532" s="38"/>
      <c r="RN2532" s="38"/>
      <c r="RO2532" s="38"/>
      <c r="RP2532" s="38"/>
      <c r="RQ2532" s="38"/>
      <c r="RR2532" s="38"/>
      <c r="RS2532" s="38"/>
      <c r="RT2532" s="38"/>
      <c r="RU2532" s="38"/>
      <c r="RV2532" s="38"/>
      <c r="RW2532" s="38"/>
      <c r="RX2532" s="38"/>
      <c r="RY2532" s="38"/>
      <c r="RZ2532" s="38"/>
      <c r="SA2532" s="38"/>
      <c r="SB2532" s="38"/>
      <c r="SC2532" s="38"/>
      <c r="SD2532" s="38"/>
      <c r="SE2532" s="38"/>
      <c r="SF2532" s="38"/>
      <c r="SG2532" s="38"/>
      <c r="SH2532" s="38"/>
      <c r="SI2532" s="38"/>
      <c r="SJ2532" s="38"/>
      <c r="SK2532" s="38"/>
      <c r="SL2532" s="38"/>
      <c r="SM2532" s="38"/>
      <c r="SN2532" s="38"/>
      <c r="SO2532" s="38"/>
      <c r="SP2532" s="38"/>
      <c r="SQ2532" s="38"/>
      <c r="SR2532" s="38"/>
      <c r="SS2532" s="38"/>
      <c r="ST2532" s="38"/>
      <c r="SU2532" s="38"/>
      <c r="SV2532" s="38"/>
      <c r="SW2532" s="38"/>
      <c r="SX2532" s="38"/>
      <c r="SY2532" s="38"/>
      <c r="SZ2532" s="38"/>
      <c r="TA2532" s="38"/>
      <c r="TB2532" s="38"/>
      <c r="TC2532" s="38"/>
      <c r="TD2532" s="38"/>
      <c r="TE2532" s="38"/>
      <c r="TF2532" s="38"/>
      <c r="TG2532" s="38"/>
      <c r="TH2532" s="38"/>
      <c r="TI2532" s="38"/>
      <c r="TJ2532" s="38"/>
      <c r="TK2532" s="38"/>
      <c r="TL2532" s="38"/>
      <c r="TM2532" s="38"/>
      <c r="TN2532" s="38"/>
      <c r="TO2532" s="38"/>
      <c r="TP2532" s="38"/>
      <c r="TQ2532" s="38"/>
      <c r="TR2532" s="38"/>
      <c r="TS2532" s="38"/>
      <c r="TT2532" s="38"/>
      <c r="TU2532" s="38"/>
      <c r="TV2532" s="38"/>
      <c r="TW2532" s="38"/>
      <c r="TX2532" s="38"/>
      <c r="TY2532" s="38"/>
      <c r="TZ2532" s="38"/>
      <c r="UA2532" s="38"/>
      <c r="UB2532" s="38"/>
      <c r="UC2532" s="38"/>
      <c r="UD2532" s="38"/>
      <c r="UE2532" s="38"/>
      <c r="UF2532" s="38"/>
      <c r="UG2532" s="38"/>
      <c r="UH2532" s="38"/>
      <c r="UI2532" s="38"/>
      <c r="UJ2532" s="38"/>
      <c r="UK2532" s="38"/>
      <c r="UL2532" s="38"/>
      <c r="UM2532" s="38"/>
      <c r="UN2532" s="38"/>
      <c r="UO2532" s="38"/>
      <c r="UP2532" s="38"/>
      <c r="UQ2532" s="38"/>
      <c r="UR2532" s="38"/>
      <c r="US2532" s="38"/>
      <c r="UT2532" s="38"/>
      <c r="UU2532" s="38"/>
      <c r="UV2532" s="38"/>
      <c r="UW2532" s="38"/>
      <c r="UX2532" s="38"/>
      <c r="UY2532" s="38"/>
      <c r="UZ2532" s="38"/>
      <c r="VA2532" s="38"/>
      <c r="VB2532" s="38"/>
      <c r="VC2532" s="38"/>
      <c r="VD2532" s="38"/>
      <c r="VE2532" s="38"/>
      <c r="VF2532" s="38"/>
      <c r="VG2532" s="38"/>
      <c r="VH2532" s="38"/>
      <c r="VI2532" s="38"/>
      <c r="VJ2532" s="38"/>
      <c r="VK2532" s="38"/>
      <c r="VL2532" s="38"/>
      <c r="VM2532" s="38"/>
      <c r="VN2532" s="38"/>
      <c r="VO2532" s="38"/>
      <c r="VP2532" s="38"/>
      <c r="VQ2532" s="38"/>
      <c r="VR2532" s="38"/>
      <c r="VS2532" s="38"/>
      <c r="VT2532" s="38"/>
      <c r="VU2532" s="38"/>
      <c r="VV2532" s="38"/>
      <c r="VW2532" s="38"/>
      <c r="VX2532" s="38"/>
      <c r="VY2532" s="38"/>
      <c r="VZ2532" s="38"/>
      <c r="WA2532" s="38"/>
      <c r="WB2532" s="38"/>
      <c r="WC2532" s="38"/>
      <c r="WD2532" s="38"/>
      <c r="WE2532" s="38"/>
      <c r="WF2532" s="38"/>
      <c r="WG2532" s="38"/>
      <c r="WH2532" s="38"/>
      <c r="WI2532" s="38"/>
      <c r="WJ2532" s="38"/>
      <c r="WK2532" s="38"/>
      <c r="WL2532" s="38"/>
      <c r="WM2532" s="38"/>
      <c r="WN2532" s="38"/>
      <c r="WO2532" s="38"/>
      <c r="WP2532" s="38"/>
      <c r="WQ2532" s="38"/>
      <c r="WR2532" s="38"/>
      <c r="WS2532" s="38"/>
      <c r="WT2532" s="38"/>
      <c r="WU2532" s="38"/>
      <c r="WV2532" s="38"/>
      <c r="WW2532" s="38"/>
      <c r="WX2532" s="38"/>
      <c r="WY2532" s="38"/>
      <c r="WZ2532" s="38"/>
      <c r="XA2532" s="38"/>
      <c r="XB2532" s="38"/>
      <c r="XC2532" s="38"/>
      <c r="XD2532" s="38"/>
      <c r="XE2532" s="38"/>
      <c r="XF2532" s="38"/>
      <c r="XG2532" s="38"/>
      <c r="XH2532" s="38"/>
      <c r="XI2532" s="38"/>
      <c r="XJ2532" s="38"/>
      <c r="XK2532" s="38"/>
      <c r="XL2532" s="38"/>
      <c r="XM2532" s="38"/>
      <c r="XN2532" s="38"/>
      <c r="XO2532" s="38"/>
      <c r="XP2532" s="38"/>
      <c r="XQ2532" s="38"/>
      <c r="XR2532" s="38"/>
      <c r="XS2532" s="38"/>
      <c r="XT2532" s="38"/>
      <c r="XU2532" s="38"/>
      <c r="XV2532" s="38"/>
      <c r="XW2532" s="38"/>
      <c r="XX2532" s="38"/>
      <c r="XY2532" s="38"/>
      <c r="XZ2532" s="38"/>
      <c r="YA2532" s="38"/>
      <c r="YB2532" s="38"/>
      <c r="YC2532" s="38"/>
      <c r="YD2532" s="38"/>
      <c r="YE2532" s="38"/>
      <c r="YF2532" s="38"/>
      <c r="YG2532" s="38"/>
      <c r="YH2532" s="38"/>
      <c r="YI2532" s="38"/>
      <c r="YJ2532" s="38"/>
      <c r="YK2532" s="38"/>
      <c r="YL2532" s="38"/>
      <c r="YM2532" s="38"/>
      <c r="YN2532" s="38"/>
      <c r="YO2532" s="38"/>
      <c r="YP2532" s="38"/>
      <c r="YQ2532" s="38"/>
      <c r="YR2532" s="38"/>
      <c r="YS2532" s="38"/>
      <c r="YT2532" s="38"/>
      <c r="YU2532" s="38"/>
      <c r="YV2532" s="38"/>
      <c r="YW2532" s="38"/>
      <c r="YX2532" s="38"/>
      <c r="YY2532" s="38"/>
      <c r="YZ2532" s="38"/>
      <c r="ZA2532" s="38"/>
      <c r="ZB2532" s="38"/>
      <c r="ZC2532" s="38"/>
      <c r="ZD2532" s="38"/>
      <c r="ZE2532" s="38"/>
      <c r="ZF2532" s="38"/>
      <c r="ZG2532" s="38"/>
      <c r="ZH2532" s="38"/>
      <c r="ZI2532" s="38"/>
      <c r="ZJ2532" s="38"/>
      <c r="ZK2532" s="38"/>
      <c r="ZL2532" s="38"/>
      <c r="ZM2532" s="38"/>
      <c r="ZN2532" s="38"/>
      <c r="ZO2532" s="38"/>
      <c r="ZP2532" s="38"/>
      <c r="ZQ2532" s="38"/>
      <c r="ZR2532" s="38"/>
      <c r="ZS2532" s="38"/>
      <c r="ZT2532" s="38"/>
      <c r="ZU2532" s="38"/>
      <c r="ZV2532" s="38"/>
      <c r="ZW2532" s="38"/>
      <c r="ZX2532" s="38"/>
      <c r="ZY2532" s="38"/>
      <c r="ZZ2532" s="38"/>
      <c r="AAA2532" s="38"/>
      <c r="AAB2532" s="38"/>
      <c r="AAC2532" s="38"/>
      <c r="AAD2532" s="38"/>
      <c r="AAE2532" s="38"/>
      <c r="AAF2532" s="38"/>
      <c r="AAG2532" s="38"/>
      <c r="AAH2532" s="38"/>
      <c r="AAI2532" s="38"/>
      <c r="AAJ2532" s="38"/>
      <c r="AAK2532" s="38"/>
      <c r="AAL2532" s="38"/>
      <c r="AAM2532" s="38"/>
      <c r="AAN2532" s="38"/>
      <c r="AAO2532" s="38"/>
      <c r="AAP2532" s="38"/>
      <c r="AAQ2532" s="38"/>
      <c r="AAR2532" s="38"/>
      <c r="AAS2532" s="38"/>
      <c r="AAT2532" s="38"/>
      <c r="AAU2532" s="38"/>
      <c r="AAV2532" s="38"/>
      <c r="AAW2532" s="38"/>
      <c r="AAX2532" s="38"/>
      <c r="AAY2532" s="38"/>
      <c r="AAZ2532" s="38"/>
      <c r="ABA2532" s="38"/>
      <c r="ABB2532" s="38"/>
      <c r="ABC2532" s="38"/>
      <c r="ABD2532" s="38"/>
      <c r="ABE2532" s="38"/>
      <c r="ABF2532" s="38"/>
      <c r="ABG2532" s="38"/>
      <c r="ABH2532" s="38"/>
      <c r="ABI2532" s="38"/>
      <c r="ABJ2532" s="38"/>
      <c r="ABK2532" s="38"/>
      <c r="ABL2532" s="38"/>
      <c r="ABM2532" s="38"/>
      <c r="ABN2532" s="38"/>
      <c r="ABO2532" s="38"/>
      <c r="ABP2532" s="38"/>
      <c r="ABQ2532" s="38"/>
      <c r="ABR2532" s="38"/>
      <c r="ABS2532" s="38"/>
      <c r="ABT2532" s="38"/>
      <c r="ABU2532" s="38"/>
      <c r="ABV2532" s="38"/>
      <c r="ABW2532" s="38"/>
      <c r="ABX2532" s="38"/>
      <c r="ABY2532" s="38"/>
      <c r="ABZ2532" s="38"/>
      <c r="ACA2532" s="38"/>
      <c r="ACB2532" s="38"/>
      <c r="ACC2532" s="38"/>
      <c r="ACD2532" s="38"/>
      <c r="ACE2532" s="38"/>
      <c r="ACF2532" s="38"/>
      <c r="ACG2532" s="38"/>
      <c r="ACH2532" s="38"/>
      <c r="ACI2532" s="38"/>
      <c r="ACJ2532" s="38"/>
      <c r="ACK2532" s="38"/>
      <c r="ACL2532" s="38"/>
      <c r="ACM2532" s="38"/>
      <c r="ACN2532" s="38"/>
      <c r="ACO2532" s="38"/>
      <c r="ACP2532" s="38"/>
      <c r="ACQ2532" s="38"/>
      <c r="ACR2532" s="38"/>
      <c r="ACS2532" s="38"/>
      <c r="ACT2532" s="38"/>
      <c r="ACU2532" s="38"/>
      <c r="ACV2532" s="38"/>
      <c r="ACW2532" s="38"/>
      <c r="ACX2532" s="38"/>
      <c r="ACY2532" s="38"/>
      <c r="ACZ2532" s="38"/>
      <c r="ADA2532" s="38"/>
      <c r="ADB2532" s="38"/>
      <c r="ADC2532" s="38"/>
      <c r="ADD2532" s="38"/>
      <c r="ADE2532" s="38"/>
      <c r="ADF2532" s="38"/>
      <c r="ADG2532" s="38"/>
      <c r="ADH2532" s="38"/>
      <c r="ADI2532" s="38"/>
      <c r="ADJ2532" s="38"/>
      <c r="ADK2532" s="38"/>
      <c r="ADL2532" s="38"/>
      <c r="ADM2532" s="38"/>
      <c r="ADN2532" s="38"/>
      <c r="ADO2532" s="38"/>
      <c r="ADP2532" s="38"/>
      <c r="ADQ2532" s="38"/>
      <c r="ADR2532" s="38"/>
      <c r="ADS2532" s="38"/>
      <c r="ADT2532" s="38"/>
      <c r="ADU2532" s="38"/>
      <c r="ADV2532" s="38"/>
      <c r="ADW2532" s="38"/>
      <c r="ADX2532" s="38"/>
      <c r="ADY2532" s="38"/>
      <c r="ADZ2532" s="38"/>
      <c r="AEA2532" s="38"/>
      <c r="AEB2532" s="38"/>
      <c r="AEC2532" s="38"/>
      <c r="AED2532" s="38"/>
      <c r="AEE2532" s="38"/>
      <c r="AEF2532" s="38"/>
      <c r="AEG2532" s="38"/>
      <c r="AEH2532" s="38"/>
      <c r="AEI2532" s="38"/>
      <c r="AEJ2532" s="38"/>
      <c r="AEK2532" s="38"/>
      <c r="AEL2532" s="38"/>
      <c r="AEM2532" s="38"/>
      <c r="AEN2532" s="38"/>
      <c r="AEO2532" s="38"/>
      <c r="AEP2532" s="38"/>
      <c r="AEQ2532" s="38"/>
      <c r="AER2532" s="38"/>
      <c r="AES2532" s="38"/>
      <c r="AET2532" s="38"/>
      <c r="AEU2532" s="38"/>
      <c r="AEV2532" s="38"/>
      <c r="AEW2532" s="38"/>
      <c r="AEX2532" s="38"/>
      <c r="AEY2532" s="38"/>
      <c r="AEZ2532" s="38"/>
      <c r="AFA2532" s="38"/>
      <c r="AFB2532" s="38"/>
      <c r="AFC2532" s="38"/>
      <c r="AFD2532" s="38"/>
      <c r="AFE2532" s="38"/>
      <c r="AFF2532" s="38"/>
      <c r="AFG2532" s="38"/>
      <c r="AFH2532" s="38"/>
      <c r="AFI2532" s="38"/>
      <c r="AFJ2532" s="38"/>
      <c r="AFK2532" s="38"/>
      <c r="AFL2532" s="38"/>
      <c r="AFM2532" s="38"/>
      <c r="AFN2532" s="38"/>
      <c r="AFO2532" s="38"/>
      <c r="AFP2532" s="38"/>
      <c r="AFQ2532" s="38"/>
      <c r="AFR2532" s="38"/>
      <c r="AFS2532" s="38"/>
      <c r="AFT2532" s="38"/>
      <c r="AFU2532" s="38"/>
      <c r="AFV2532" s="38"/>
      <c r="AFW2532" s="38"/>
      <c r="AFX2532" s="38"/>
      <c r="AFY2532" s="38"/>
      <c r="AFZ2532" s="38"/>
      <c r="AGA2532" s="38"/>
      <c r="AGB2532" s="38"/>
      <c r="AGC2532" s="38"/>
      <c r="AGD2532" s="38"/>
      <c r="AGE2532" s="38"/>
      <c r="AGF2532" s="38"/>
      <c r="AGG2532" s="38"/>
      <c r="AGH2532" s="38"/>
      <c r="AGI2532" s="38"/>
      <c r="AGJ2532" s="38"/>
      <c r="AGK2532" s="38"/>
      <c r="AGL2532" s="38"/>
      <c r="AGM2532" s="38"/>
      <c r="AGN2532" s="38"/>
      <c r="AGO2532" s="38"/>
      <c r="AGP2532" s="38"/>
      <c r="AGQ2532" s="38"/>
      <c r="AGR2532" s="38"/>
      <c r="AGS2532" s="38"/>
      <c r="AGT2532" s="38"/>
      <c r="AGU2532" s="38"/>
      <c r="AGV2532" s="38"/>
      <c r="AGW2532" s="38"/>
      <c r="AGX2532" s="38"/>
      <c r="AGY2532" s="38"/>
      <c r="AGZ2532" s="38"/>
      <c r="AHA2532" s="38"/>
      <c r="AHB2532" s="38"/>
      <c r="AHC2532" s="38"/>
      <c r="AHD2532" s="38"/>
      <c r="AHE2532" s="38"/>
      <c r="AHF2532" s="38"/>
      <c r="AHG2532" s="38"/>
      <c r="AHH2532" s="38"/>
      <c r="AHI2532" s="38"/>
      <c r="AHJ2532" s="38"/>
      <c r="AHK2532" s="38"/>
      <c r="AHL2532" s="38"/>
      <c r="AHM2532" s="38"/>
      <c r="AHN2532" s="38"/>
      <c r="AHO2532" s="38"/>
      <c r="AHP2532" s="38"/>
      <c r="AHQ2532" s="38"/>
      <c r="AHR2532" s="38"/>
      <c r="AHS2532" s="38"/>
      <c r="AHT2532" s="38"/>
      <c r="AHU2532" s="38"/>
      <c r="AHV2532" s="38"/>
      <c r="AHW2532" s="38"/>
      <c r="AHX2532" s="38"/>
      <c r="AHY2532" s="38"/>
      <c r="AHZ2532" s="38"/>
      <c r="AIA2532" s="38"/>
      <c r="AIB2532" s="38"/>
      <c r="AIC2532" s="38"/>
      <c r="AID2532" s="38"/>
      <c r="AIE2532" s="38"/>
      <c r="AIF2532" s="38"/>
      <c r="AIG2532" s="38"/>
      <c r="AIH2532" s="38"/>
      <c r="AII2532" s="38"/>
      <c r="AIJ2532" s="38"/>
      <c r="AIK2532" s="38"/>
      <c r="AIL2532" s="38"/>
      <c r="AIM2532" s="38"/>
      <c r="AIN2532" s="38"/>
      <c r="AIO2532" s="38"/>
      <c r="AIP2532" s="38"/>
      <c r="AIQ2532" s="38"/>
      <c r="AIR2532" s="38"/>
      <c r="AIS2532" s="38"/>
      <c r="AIT2532" s="38"/>
      <c r="AIU2532" s="38"/>
      <c r="AIV2532" s="38"/>
      <c r="AIW2532" s="38"/>
      <c r="AIX2532" s="38"/>
      <c r="AIY2532" s="38"/>
      <c r="AIZ2532" s="38"/>
      <c r="AJA2532" s="38"/>
      <c r="AJB2532" s="38"/>
      <c r="AJC2532" s="38"/>
      <c r="AJD2532" s="38"/>
      <c r="AJE2532" s="38"/>
      <c r="AJF2532" s="38"/>
      <c r="AJG2532" s="38"/>
      <c r="AJH2532" s="38"/>
      <c r="AJI2532" s="38"/>
      <c r="AJJ2532" s="38"/>
      <c r="AJK2532" s="38"/>
      <c r="AJL2532" s="38"/>
      <c r="AJM2532" s="38"/>
      <c r="AJN2532" s="38"/>
      <c r="AJO2532" s="38"/>
      <c r="AJP2532" s="38"/>
      <c r="AJQ2532" s="38"/>
      <c r="AJR2532" s="38"/>
      <c r="AJS2532" s="38"/>
      <c r="AJT2532" s="38"/>
      <c r="AJU2532" s="38"/>
      <c r="AJV2532" s="38"/>
      <c r="AJW2532" s="38"/>
      <c r="AJX2532" s="38"/>
      <c r="AJY2532" s="38"/>
      <c r="AJZ2532" s="38"/>
      <c r="AKA2532" s="38"/>
      <c r="AKB2532" s="38"/>
      <c r="AKC2532" s="38"/>
      <c r="AKD2532" s="38"/>
      <c r="AKE2532" s="38"/>
      <c r="AKF2532" s="38"/>
      <c r="AKG2532" s="38"/>
      <c r="AKH2532" s="38"/>
      <c r="AKI2532" s="38"/>
      <c r="AKJ2532" s="38"/>
      <c r="AKK2532" s="38"/>
      <c r="AKL2532" s="38"/>
      <c r="AKM2532" s="38"/>
      <c r="AKN2532" s="38"/>
      <c r="AKO2532" s="38"/>
      <c r="AKP2532" s="38"/>
      <c r="AKQ2532" s="38"/>
      <c r="AKR2532" s="38"/>
      <c r="AKS2532" s="38"/>
      <c r="AKT2532" s="38"/>
      <c r="AKU2532" s="38"/>
      <c r="AKV2532" s="38"/>
      <c r="AKW2532" s="38"/>
      <c r="AKX2532" s="38"/>
      <c r="AKY2532" s="38"/>
      <c r="AKZ2532" s="38"/>
      <c r="ALA2532" s="38"/>
      <c r="ALB2532" s="38"/>
      <c r="ALC2532" s="38"/>
      <c r="ALD2532" s="38"/>
      <c r="ALE2532" s="38"/>
      <c r="ALF2532" s="38"/>
      <c r="ALG2532" s="38"/>
      <c r="ALH2532" s="38"/>
      <c r="ALI2532" s="38"/>
      <c r="ALJ2532" s="38"/>
      <c r="ALK2532" s="38"/>
      <c r="ALL2532" s="38"/>
      <c r="ALM2532" s="38"/>
      <c r="ALN2532" s="38"/>
      <c r="ALO2532" s="38"/>
      <c r="ALP2532" s="38"/>
      <c r="ALQ2532" s="38"/>
      <c r="ALR2532" s="38"/>
      <c r="ALS2532" s="38"/>
      <c r="ALT2532" s="38"/>
      <c r="ALU2532" s="38"/>
      <c r="ALV2532" s="38"/>
      <c r="ALW2532" s="38"/>
      <c r="ALX2532" s="38"/>
      <c r="ALY2532" s="38"/>
      <c r="ALZ2532" s="38"/>
      <c r="AMA2532" s="38"/>
      <c r="AMB2532" s="38"/>
      <c r="AMC2532" s="38"/>
      <c r="AMD2532" s="38"/>
      <c r="AME2532" s="38"/>
      <c r="AMF2532" s="38"/>
      <c r="AMG2532" s="38"/>
      <c r="AMH2532" s="38"/>
      <c r="AMI2532" s="38"/>
      <c r="AMJ2532" s="38"/>
    </row>
    <row r="2533" spans="1:1024" ht="15.75" x14ac:dyDescent="0.25">
      <c r="A2533" s="24"/>
      <c r="B2533" s="25"/>
      <c r="C2533" s="26"/>
      <c r="D2533" s="26"/>
      <c r="E2533" s="26"/>
      <c r="F2533" s="24"/>
      <c r="G2533" s="27"/>
      <c r="H2533" s="38"/>
      <c r="I2533" s="38"/>
      <c r="J2533" s="38"/>
      <c r="K2533" s="38"/>
      <c r="L2533" s="38"/>
      <c r="M2533" s="38"/>
      <c r="N2533" s="38"/>
      <c r="O2533" s="38"/>
      <c r="P2533" s="38"/>
      <c r="Q2533" s="38"/>
      <c r="R2533" s="38"/>
      <c r="S2533" s="38"/>
      <c r="T2533" s="38"/>
      <c r="U2533" s="38"/>
      <c r="V2533" s="38"/>
      <c r="W2533" s="38"/>
      <c r="X2533" s="38"/>
      <c r="Y2533" s="38"/>
      <c r="Z2533" s="38"/>
      <c r="AA2533" s="38"/>
      <c r="AB2533" s="38"/>
      <c r="AC2533" s="38"/>
      <c r="AD2533" s="38"/>
      <c r="AE2533" s="38"/>
      <c r="AF2533" s="38"/>
      <c r="AG2533" s="38"/>
      <c r="AH2533" s="38"/>
      <c r="AI2533" s="38"/>
      <c r="AJ2533" s="38"/>
      <c r="AK2533" s="38"/>
      <c r="AL2533" s="38"/>
      <c r="AM2533" s="38"/>
      <c r="AN2533" s="38"/>
      <c r="AO2533" s="38"/>
      <c r="AP2533" s="38"/>
      <c r="AQ2533" s="38"/>
      <c r="AR2533" s="38"/>
      <c r="AS2533" s="38"/>
      <c r="AT2533" s="38"/>
      <c r="AU2533" s="38"/>
      <c r="AV2533" s="38"/>
      <c r="AW2533" s="38"/>
      <c r="AX2533" s="38"/>
      <c r="AY2533" s="38"/>
      <c r="AZ2533" s="38"/>
      <c r="BA2533" s="38"/>
      <c r="BB2533" s="38"/>
      <c r="BC2533" s="38"/>
      <c r="BD2533" s="38"/>
      <c r="BE2533" s="38"/>
      <c r="BF2533" s="38"/>
      <c r="BG2533" s="38"/>
      <c r="BH2533" s="38"/>
      <c r="BI2533" s="38"/>
      <c r="BJ2533" s="38"/>
      <c r="BK2533" s="38"/>
      <c r="BL2533" s="38"/>
      <c r="BM2533" s="38"/>
      <c r="BN2533" s="38"/>
      <c r="BO2533" s="38"/>
      <c r="BP2533" s="38"/>
      <c r="BQ2533" s="38"/>
      <c r="BR2533" s="38"/>
      <c r="BS2533" s="38"/>
      <c r="BT2533" s="38"/>
      <c r="BU2533" s="38"/>
      <c r="BV2533" s="38"/>
      <c r="BW2533" s="38"/>
      <c r="BX2533" s="38"/>
      <c r="BY2533" s="38"/>
      <c r="BZ2533" s="38"/>
      <c r="CA2533" s="38"/>
      <c r="CB2533" s="38"/>
      <c r="CC2533" s="38"/>
      <c r="CD2533" s="38"/>
      <c r="CE2533" s="38"/>
      <c r="CF2533" s="38"/>
      <c r="CG2533" s="38"/>
      <c r="CH2533" s="38"/>
      <c r="CI2533" s="38"/>
      <c r="CJ2533" s="38"/>
      <c r="CK2533" s="38"/>
      <c r="CL2533" s="38"/>
      <c r="CM2533" s="38"/>
      <c r="CN2533" s="38"/>
      <c r="CO2533" s="38"/>
      <c r="CP2533" s="38"/>
      <c r="CQ2533" s="38"/>
      <c r="CR2533" s="38"/>
      <c r="CS2533" s="38"/>
      <c r="CT2533" s="38"/>
      <c r="CU2533" s="38"/>
      <c r="CV2533" s="38"/>
      <c r="CW2533" s="38"/>
      <c r="CX2533" s="38"/>
      <c r="CY2533" s="38"/>
      <c r="CZ2533" s="38"/>
      <c r="DA2533" s="38"/>
      <c r="DB2533" s="38"/>
      <c r="DC2533" s="38"/>
      <c r="DD2533" s="38"/>
      <c r="DE2533" s="38"/>
      <c r="DF2533" s="38"/>
      <c r="DG2533" s="38"/>
      <c r="DH2533" s="38"/>
      <c r="DI2533" s="38"/>
      <c r="DJ2533" s="38"/>
      <c r="DK2533" s="38"/>
      <c r="DL2533" s="38"/>
      <c r="DM2533" s="38"/>
      <c r="DN2533" s="38"/>
      <c r="DO2533" s="38"/>
      <c r="DP2533" s="38"/>
      <c r="DQ2533" s="38"/>
      <c r="DR2533" s="38"/>
      <c r="DS2533" s="38"/>
      <c r="DT2533" s="38"/>
      <c r="DU2533" s="38"/>
      <c r="DV2533" s="38"/>
      <c r="DW2533" s="38"/>
      <c r="DX2533" s="38"/>
      <c r="DY2533" s="38"/>
      <c r="DZ2533" s="38"/>
      <c r="EA2533" s="38"/>
      <c r="EB2533" s="38"/>
      <c r="EC2533" s="38"/>
      <c r="ED2533" s="38"/>
      <c r="EE2533" s="38"/>
      <c r="EF2533" s="38"/>
      <c r="EG2533" s="38"/>
      <c r="EH2533" s="38"/>
      <c r="EI2533" s="38"/>
      <c r="EJ2533" s="38"/>
      <c r="EK2533" s="38"/>
      <c r="EL2533" s="38"/>
      <c r="EM2533" s="38"/>
      <c r="EN2533" s="38"/>
      <c r="EO2533" s="38"/>
      <c r="EP2533" s="38"/>
      <c r="EQ2533" s="38"/>
      <c r="ER2533" s="38"/>
      <c r="ES2533" s="38"/>
      <c r="ET2533" s="38"/>
      <c r="EU2533" s="38"/>
      <c r="EV2533" s="38"/>
      <c r="EW2533" s="38"/>
      <c r="EX2533" s="38"/>
      <c r="EY2533" s="38"/>
      <c r="EZ2533" s="38"/>
      <c r="FA2533" s="38"/>
      <c r="FB2533" s="38"/>
      <c r="FC2533" s="38"/>
      <c r="FD2533" s="38"/>
      <c r="FE2533" s="38"/>
      <c r="FF2533" s="38"/>
      <c r="FG2533" s="38"/>
      <c r="FH2533" s="38"/>
      <c r="FI2533" s="38"/>
      <c r="FJ2533" s="38"/>
      <c r="FK2533" s="38"/>
      <c r="FL2533" s="38"/>
      <c r="FM2533" s="38"/>
      <c r="FN2533" s="38"/>
      <c r="FO2533" s="38"/>
      <c r="FP2533" s="38"/>
      <c r="FQ2533" s="38"/>
      <c r="FR2533" s="38"/>
      <c r="FS2533" s="38"/>
      <c r="FT2533" s="38"/>
      <c r="FU2533" s="38"/>
      <c r="FV2533" s="38"/>
      <c r="FW2533" s="38"/>
      <c r="FX2533" s="38"/>
      <c r="FY2533" s="38"/>
      <c r="FZ2533" s="38"/>
      <c r="GA2533" s="38"/>
      <c r="GB2533" s="38"/>
      <c r="GC2533" s="38"/>
      <c r="GD2533" s="38"/>
      <c r="GE2533" s="38"/>
      <c r="GF2533" s="38"/>
      <c r="GG2533" s="38"/>
      <c r="GH2533" s="38"/>
      <c r="GI2533" s="38"/>
      <c r="GJ2533" s="38"/>
      <c r="GK2533" s="38"/>
      <c r="GL2533" s="38"/>
      <c r="GM2533" s="38"/>
      <c r="GN2533" s="38"/>
      <c r="GO2533" s="38"/>
      <c r="GP2533" s="38"/>
      <c r="GQ2533" s="38"/>
      <c r="GR2533" s="38"/>
      <c r="GS2533" s="38"/>
      <c r="GT2533" s="38"/>
      <c r="GU2533" s="38"/>
      <c r="GV2533" s="38"/>
      <c r="GW2533" s="38"/>
      <c r="GX2533" s="38"/>
      <c r="GY2533" s="38"/>
      <c r="GZ2533" s="38"/>
      <c r="HA2533" s="38"/>
      <c r="HB2533" s="38"/>
      <c r="HC2533" s="38"/>
      <c r="HD2533" s="38"/>
      <c r="HE2533" s="38"/>
      <c r="HF2533" s="38"/>
      <c r="HG2533" s="38"/>
      <c r="HH2533" s="38"/>
      <c r="HI2533" s="38"/>
      <c r="HJ2533" s="38"/>
      <c r="HK2533" s="38"/>
      <c r="HL2533" s="38"/>
      <c r="HM2533" s="38"/>
      <c r="HN2533" s="38"/>
      <c r="HO2533" s="38"/>
      <c r="HP2533" s="38"/>
      <c r="HQ2533" s="38"/>
      <c r="HR2533" s="38"/>
      <c r="HS2533" s="38"/>
      <c r="HT2533" s="38"/>
      <c r="HU2533" s="38"/>
      <c r="HV2533" s="38"/>
      <c r="HW2533" s="38"/>
      <c r="HX2533" s="38"/>
      <c r="HY2533" s="38"/>
      <c r="HZ2533" s="38"/>
      <c r="IA2533" s="38"/>
      <c r="IB2533" s="38"/>
      <c r="IC2533" s="38"/>
      <c r="ID2533" s="38"/>
      <c r="IE2533" s="38"/>
      <c r="IF2533" s="38"/>
      <c r="IG2533" s="38"/>
      <c r="IH2533" s="38"/>
      <c r="II2533" s="38"/>
      <c r="IJ2533" s="38"/>
      <c r="IK2533" s="38"/>
      <c r="IL2533" s="38"/>
      <c r="IM2533" s="38"/>
      <c r="IN2533" s="38"/>
      <c r="IO2533" s="38"/>
      <c r="IP2533" s="38"/>
      <c r="IQ2533" s="38"/>
      <c r="IR2533" s="38"/>
      <c r="IS2533" s="38"/>
      <c r="IT2533" s="38"/>
      <c r="IU2533" s="38"/>
      <c r="IV2533" s="38"/>
      <c r="IW2533" s="38"/>
      <c r="IX2533" s="38"/>
      <c r="IY2533" s="38"/>
      <c r="IZ2533" s="38"/>
      <c r="JA2533" s="38"/>
      <c r="JB2533" s="38"/>
      <c r="JC2533" s="38"/>
      <c r="JD2533" s="38"/>
      <c r="JE2533" s="38"/>
      <c r="JF2533" s="38"/>
      <c r="JG2533" s="38"/>
      <c r="JH2533" s="38"/>
      <c r="JI2533" s="38"/>
      <c r="JJ2533" s="38"/>
      <c r="JK2533" s="38"/>
      <c r="JL2533" s="38"/>
      <c r="JM2533" s="38"/>
      <c r="JN2533" s="38"/>
      <c r="JO2533" s="38"/>
      <c r="JP2533" s="38"/>
      <c r="JQ2533" s="38"/>
      <c r="JR2533" s="38"/>
      <c r="JS2533" s="38"/>
      <c r="JT2533" s="38"/>
      <c r="JU2533" s="38"/>
      <c r="JV2533" s="38"/>
      <c r="JW2533" s="38"/>
      <c r="JX2533" s="38"/>
      <c r="JY2533" s="38"/>
      <c r="JZ2533" s="38"/>
      <c r="KA2533" s="38"/>
      <c r="KB2533" s="38"/>
      <c r="KC2533" s="38"/>
      <c r="KD2533" s="38"/>
      <c r="KE2533" s="38"/>
      <c r="KF2533" s="38"/>
      <c r="KG2533" s="38"/>
      <c r="KH2533" s="38"/>
      <c r="KI2533" s="38"/>
      <c r="KJ2533" s="38"/>
      <c r="KK2533" s="38"/>
      <c r="KL2533" s="38"/>
      <c r="KM2533" s="38"/>
      <c r="KN2533" s="38"/>
      <c r="KO2533" s="38"/>
      <c r="KP2533" s="38"/>
      <c r="KQ2533" s="38"/>
      <c r="KR2533" s="38"/>
      <c r="KS2533" s="38"/>
      <c r="KT2533" s="38"/>
      <c r="KU2533" s="38"/>
      <c r="KV2533" s="38"/>
      <c r="KW2533" s="38"/>
      <c r="KX2533" s="38"/>
      <c r="KY2533" s="38"/>
      <c r="KZ2533" s="38"/>
      <c r="LA2533" s="38"/>
      <c r="LB2533" s="38"/>
      <c r="LC2533" s="38"/>
      <c r="LD2533" s="38"/>
      <c r="LE2533" s="38"/>
      <c r="LF2533" s="38"/>
      <c r="LG2533" s="38"/>
      <c r="LH2533" s="38"/>
      <c r="LI2533" s="38"/>
      <c r="LJ2533" s="38"/>
      <c r="LK2533" s="38"/>
      <c r="LL2533" s="38"/>
      <c r="LM2533" s="38"/>
      <c r="LN2533" s="38"/>
      <c r="LO2533" s="38"/>
      <c r="LP2533" s="38"/>
      <c r="LQ2533" s="38"/>
      <c r="LR2533" s="38"/>
      <c r="LS2533" s="38"/>
      <c r="LT2533" s="38"/>
      <c r="LU2533" s="38"/>
      <c r="LV2533" s="38"/>
      <c r="LW2533" s="38"/>
      <c r="LX2533" s="38"/>
      <c r="LY2533" s="38"/>
      <c r="LZ2533" s="38"/>
      <c r="MA2533" s="38"/>
      <c r="MB2533" s="38"/>
      <c r="MC2533" s="38"/>
      <c r="MD2533" s="38"/>
      <c r="ME2533" s="38"/>
      <c r="MF2533" s="38"/>
      <c r="MG2533" s="38"/>
      <c r="MH2533" s="38"/>
      <c r="MI2533" s="38"/>
      <c r="MJ2533" s="38"/>
      <c r="MK2533" s="38"/>
      <c r="ML2533" s="38"/>
      <c r="MM2533" s="38"/>
      <c r="MN2533" s="38"/>
      <c r="MO2533" s="38"/>
      <c r="MP2533" s="38"/>
      <c r="MQ2533" s="38"/>
      <c r="MR2533" s="38"/>
      <c r="MS2533" s="38"/>
      <c r="MT2533" s="38"/>
      <c r="MU2533" s="38"/>
      <c r="MV2533" s="38"/>
      <c r="MW2533" s="38"/>
      <c r="MX2533" s="38"/>
      <c r="MY2533" s="38"/>
      <c r="MZ2533" s="38"/>
      <c r="NA2533" s="38"/>
      <c r="NB2533" s="38"/>
      <c r="NC2533" s="38"/>
      <c r="ND2533" s="38"/>
      <c r="NE2533" s="38"/>
      <c r="NF2533" s="38"/>
      <c r="NG2533" s="38"/>
      <c r="NH2533" s="38"/>
      <c r="NI2533" s="38"/>
      <c r="NJ2533" s="38"/>
      <c r="NK2533" s="38"/>
      <c r="NL2533" s="38"/>
      <c r="NM2533" s="38"/>
      <c r="NN2533" s="38"/>
      <c r="NO2533" s="38"/>
      <c r="NP2533" s="38"/>
      <c r="NQ2533" s="38"/>
      <c r="NR2533" s="38"/>
      <c r="NS2533" s="38"/>
      <c r="NT2533" s="38"/>
      <c r="NU2533" s="38"/>
      <c r="NV2533" s="38"/>
      <c r="NW2533" s="38"/>
      <c r="NX2533" s="38"/>
      <c r="NY2533" s="38"/>
      <c r="NZ2533" s="38"/>
      <c r="OA2533" s="38"/>
      <c r="OB2533" s="38"/>
      <c r="OC2533" s="38"/>
      <c r="OD2533" s="38"/>
      <c r="OE2533" s="38"/>
      <c r="OF2533" s="38"/>
      <c r="OG2533" s="38"/>
      <c r="OH2533" s="38"/>
      <c r="OI2533" s="38"/>
      <c r="OJ2533" s="38"/>
      <c r="OK2533" s="38"/>
      <c r="OL2533" s="38"/>
      <c r="OM2533" s="38"/>
      <c r="ON2533" s="38"/>
      <c r="OO2533" s="38"/>
      <c r="OP2533" s="38"/>
      <c r="OQ2533" s="38"/>
      <c r="OR2533" s="38"/>
      <c r="OS2533" s="38"/>
      <c r="OT2533" s="38"/>
      <c r="OU2533" s="38"/>
      <c r="OV2533" s="38"/>
      <c r="OW2533" s="38"/>
      <c r="OX2533" s="38"/>
      <c r="OY2533" s="38"/>
      <c r="OZ2533" s="38"/>
      <c r="PA2533" s="38"/>
      <c r="PB2533" s="38"/>
      <c r="PC2533" s="38"/>
      <c r="PD2533" s="38"/>
      <c r="PE2533" s="38"/>
      <c r="PF2533" s="38"/>
      <c r="PG2533" s="38"/>
      <c r="PH2533" s="38"/>
      <c r="PI2533" s="38"/>
      <c r="PJ2533" s="38"/>
      <c r="PK2533" s="38"/>
      <c r="PL2533" s="38"/>
      <c r="PM2533" s="38"/>
      <c r="PN2533" s="38"/>
      <c r="PO2533" s="38"/>
      <c r="PP2533" s="38"/>
      <c r="PQ2533" s="38"/>
      <c r="PR2533" s="38"/>
      <c r="PS2533" s="38"/>
      <c r="PT2533" s="38"/>
      <c r="PU2533" s="38"/>
      <c r="PV2533" s="38"/>
      <c r="PW2533" s="38"/>
      <c r="PX2533" s="38"/>
      <c r="PY2533" s="38"/>
      <c r="PZ2533" s="38"/>
      <c r="QA2533" s="38"/>
      <c r="QB2533" s="38"/>
      <c r="QC2533" s="38"/>
      <c r="QD2533" s="38"/>
      <c r="QE2533" s="38"/>
      <c r="QF2533" s="38"/>
      <c r="QG2533" s="38"/>
      <c r="QH2533" s="38"/>
      <c r="QI2533" s="38"/>
      <c r="QJ2533" s="38"/>
      <c r="QK2533" s="38"/>
      <c r="QL2533" s="38"/>
      <c r="QM2533" s="38"/>
      <c r="QN2533" s="38"/>
      <c r="QO2533" s="38"/>
      <c r="QP2533" s="38"/>
      <c r="QQ2533" s="38"/>
      <c r="QR2533" s="38"/>
      <c r="QS2533" s="38"/>
      <c r="QT2533" s="38"/>
      <c r="QU2533" s="38"/>
      <c r="QV2533" s="38"/>
      <c r="QW2533" s="38"/>
      <c r="QX2533" s="38"/>
      <c r="QY2533" s="38"/>
      <c r="QZ2533" s="38"/>
      <c r="RA2533" s="38"/>
      <c r="RB2533" s="38"/>
      <c r="RC2533" s="38"/>
      <c r="RD2533" s="38"/>
      <c r="RE2533" s="38"/>
      <c r="RF2533" s="38"/>
      <c r="RG2533" s="38"/>
      <c r="RH2533" s="38"/>
      <c r="RI2533" s="38"/>
      <c r="RJ2533" s="38"/>
      <c r="RK2533" s="38"/>
      <c r="RL2533" s="38"/>
      <c r="RM2533" s="38"/>
      <c r="RN2533" s="38"/>
      <c r="RO2533" s="38"/>
      <c r="RP2533" s="38"/>
      <c r="RQ2533" s="38"/>
      <c r="RR2533" s="38"/>
      <c r="RS2533" s="38"/>
      <c r="RT2533" s="38"/>
      <c r="RU2533" s="38"/>
      <c r="RV2533" s="38"/>
      <c r="RW2533" s="38"/>
      <c r="RX2533" s="38"/>
      <c r="RY2533" s="38"/>
      <c r="RZ2533" s="38"/>
      <c r="SA2533" s="38"/>
      <c r="SB2533" s="38"/>
      <c r="SC2533" s="38"/>
      <c r="SD2533" s="38"/>
      <c r="SE2533" s="38"/>
      <c r="SF2533" s="38"/>
      <c r="SG2533" s="38"/>
      <c r="SH2533" s="38"/>
      <c r="SI2533" s="38"/>
      <c r="SJ2533" s="38"/>
      <c r="SK2533" s="38"/>
      <c r="SL2533" s="38"/>
      <c r="SM2533" s="38"/>
      <c r="SN2533" s="38"/>
      <c r="SO2533" s="38"/>
      <c r="SP2533" s="38"/>
      <c r="SQ2533" s="38"/>
      <c r="SR2533" s="38"/>
      <c r="SS2533" s="38"/>
      <c r="ST2533" s="38"/>
      <c r="SU2533" s="38"/>
      <c r="SV2533" s="38"/>
      <c r="SW2533" s="38"/>
      <c r="SX2533" s="38"/>
      <c r="SY2533" s="38"/>
      <c r="SZ2533" s="38"/>
      <c r="TA2533" s="38"/>
      <c r="TB2533" s="38"/>
      <c r="TC2533" s="38"/>
      <c r="TD2533" s="38"/>
      <c r="TE2533" s="38"/>
      <c r="TF2533" s="38"/>
      <c r="TG2533" s="38"/>
      <c r="TH2533" s="38"/>
      <c r="TI2533" s="38"/>
      <c r="TJ2533" s="38"/>
      <c r="TK2533" s="38"/>
      <c r="TL2533" s="38"/>
      <c r="TM2533" s="38"/>
      <c r="TN2533" s="38"/>
      <c r="TO2533" s="38"/>
      <c r="TP2533" s="38"/>
      <c r="TQ2533" s="38"/>
      <c r="TR2533" s="38"/>
      <c r="TS2533" s="38"/>
      <c r="TT2533" s="38"/>
      <c r="TU2533" s="38"/>
      <c r="TV2533" s="38"/>
      <c r="TW2533" s="38"/>
      <c r="TX2533" s="38"/>
      <c r="TY2533" s="38"/>
      <c r="TZ2533" s="38"/>
      <c r="UA2533" s="38"/>
      <c r="UB2533" s="38"/>
      <c r="UC2533" s="38"/>
      <c r="UD2533" s="38"/>
      <c r="UE2533" s="38"/>
      <c r="UF2533" s="38"/>
      <c r="UG2533" s="38"/>
      <c r="UH2533" s="38"/>
      <c r="UI2533" s="38"/>
      <c r="UJ2533" s="38"/>
      <c r="UK2533" s="38"/>
      <c r="UL2533" s="38"/>
      <c r="UM2533" s="38"/>
      <c r="UN2533" s="38"/>
      <c r="UO2533" s="38"/>
      <c r="UP2533" s="38"/>
      <c r="UQ2533" s="38"/>
      <c r="UR2533" s="38"/>
      <c r="US2533" s="38"/>
      <c r="UT2533" s="38"/>
      <c r="UU2533" s="38"/>
      <c r="UV2533" s="38"/>
      <c r="UW2533" s="38"/>
      <c r="UX2533" s="38"/>
      <c r="UY2533" s="38"/>
      <c r="UZ2533" s="38"/>
      <c r="VA2533" s="38"/>
      <c r="VB2533" s="38"/>
      <c r="VC2533" s="38"/>
      <c r="VD2533" s="38"/>
      <c r="VE2533" s="38"/>
      <c r="VF2533" s="38"/>
      <c r="VG2533" s="38"/>
      <c r="VH2533" s="38"/>
      <c r="VI2533" s="38"/>
      <c r="VJ2533" s="38"/>
      <c r="VK2533" s="38"/>
      <c r="VL2533" s="38"/>
      <c r="VM2533" s="38"/>
      <c r="VN2533" s="38"/>
      <c r="VO2533" s="38"/>
      <c r="VP2533" s="38"/>
      <c r="VQ2533" s="38"/>
      <c r="VR2533" s="38"/>
      <c r="VS2533" s="38"/>
      <c r="VT2533" s="38"/>
      <c r="VU2533" s="38"/>
      <c r="VV2533" s="38"/>
      <c r="VW2533" s="38"/>
      <c r="VX2533" s="38"/>
      <c r="VY2533" s="38"/>
      <c r="VZ2533" s="38"/>
      <c r="WA2533" s="38"/>
      <c r="WB2533" s="38"/>
      <c r="WC2533" s="38"/>
      <c r="WD2533" s="38"/>
      <c r="WE2533" s="38"/>
      <c r="WF2533" s="38"/>
      <c r="WG2533" s="38"/>
      <c r="WH2533" s="38"/>
      <c r="WI2533" s="38"/>
      <c r="WJ2533" s="38"/>
      <c r="WK2533" s="38"/>
      <c r="WL2533" s="38"/>
      <c r="WM2533" s="38"/>
      <c r="WN2533" s="38"/>
      <c r="WO2533" s="38"/>
      <c r="WP2533" s="38"/>
      <c r="WQ2533" s="38"/>
      <c r="WR2533" s="38"/>
      <c r="WS2533" s="38"/>
      <c r="WT2533" s="38"/>
      <c r="WU2533" s="38"/>
      <c r="WV2533" s="38"/>
      <c r="WW2533" s="38"/>
      <c r="WX2533" s="38"/>
      <c r="WY2533" s="38"/>
      <c r="WZ2533" s="38"/>
      <c r="XA2533" s="38"/>
      <c r="XB2533" s="38"/>
      <c r="XC2533" s="38"/>
      <c r="XD2533" s="38"/>
      <c r="XE2533" s="38"/>
      <c r="XF2533" s="38"/>
      <c r="XG2533" s="38"/>
      <c r="XH2533" s="38"/>
      <c r="XI2533" s="38"/>
      <c r="XJ2533" s="38"/>
      <c r="XK2533" s="38"/>
      <c r="XL2533" s="38"/>
      <c r="XM2533" s="38"/>
      <c r="XN2533" s="38"/>
      <c r="XO2533" s="38"/>
      <c r="XP2533" s="38"/>
      <c r="XQ2533" s="38"/>
      <c r="XR2533" s="38"/>
      <c r="XS2533" s="38"/>
      <c r="XT2533" s="38"/>
      <c r="XU2533" s="38"/>
      <c r="XV2533" s="38"/>
      <c r="XW2533" s="38"/>
      <c r="XX2533" s="38"/>
      <c r="XY2533" s="38"/>
      <c r="XZ2533" s="38"/>
      <c r="YA2533" s="38"/>
      <c r="YB2533" s="38"/>
      <c r="YC2533" s="38"/>
      <c r="YD2533" s="38"/>
      <c r="YE2533" s="38"/>
      <c r="YF2533" s="38"/>
      <c r="YG2533" s="38"/>
      <c r="YH2533" s="38"/>
      <c r="YI2533" s="38"/>
      <c r="YJ2533" s="38"/>
      <c r="YK2533" s="38"/>
      <c r="YL2533" s="38"/>
      <c r="YM2533" s="38"/>
      <c r="YN2533" s="38"/>
      <c r="YO2533" s="38"/>
      <c r="YP2533" s="38"/>
      <c r="YQ2533" s="38"/>
      <c r="YR2533" s="38"/>
      <c r="YS2533" s="38"/>
      <c r="YT2533" s="38"/>
      <c r="YU2533" s="38"/>
      <c r="YV2533" s="38"/>
      <c r="YW2533" s="38"/>
      <c r="YX2533" s="38"/>
      <c r="YY2533" s="38"/>
      <c r="YZ2533" s="38"/>
      <c r="ZA2533" s="38"/>
      <c r="ZB2533" s="38"/>
      <c r="ZC2533" s="38"/>
      <c r="ZD2533" s="38"/>
      <c r="ZE2533" s="38"/>
      <c r="ZF2533" s="38"/>
      <c r="ZG2533" s="38"/>
      <c r="ZH2533" s="38"/>
      <c r="ZI2533" s="38"/>
      <c r="ZJ2533" s="38"/>
      <c r="ZK2533" s="38"/>
      <c r="ZL2533" s="38"/>
      <c r="ZM2533" s="38"/>
      <c r="ZN2533" s="38"/>
      <c r="ZO2533" s="38"/>
      <c r="ZP2533" s="38"/>
      <c r="ZQ2533" s="38"/>
      <c r="ZR2533" s="38"/>
      <c r="ZS2533" s="38"/>
      <c r="ZT2533" s="38"/>
      <c r="ZU2533" s="38"/>
      <c r="ZV2533" s="38"/>
      <c r="ZW2533" s="38"/>
      <c r="ZX2533" s="38"/>
      <c r="ZY2533" s="38"/>
      <c r="ZZ2533" s="38"/>
      <c r="AAA2533" s="38"/>
      <c r="AAB2533" s="38"/>
      <c r="AAC2533" s="38"/>
      <c r="AAD2533" s="38"/>
      <c r="AAE2533" s="38"/>
      <c r="AAF2533" s="38"/>
      <c r="AAG2533" s="38"/>
      <c r="AAH2533" s="38"/>
      <c r="AAI2533" s="38"/>
      <c r="AAJ2533" s="38"/>
      <c r="AAK2533" s="38"/>
      <c r="AAL2533" s="38"/>
      <c r="AAM2533" s="38"/>
      <c r="AAN2533" s="38"/>
      <c r="AAO2533" s="38"/>
      <c r="AAP2533" s="38"/>
      <c r="AAQ2533" s="38"/>
      <c r="AAR2533" s="38"/>
      <c r="AAS2533" s="38"/>
      <c r="AAT2533" s="38"/>
      <c r="AAU2533" s="38"/>
      <c r="AAV2533" s="38"/>
      <c r="AAW2533" s="38"/>
      <c r="AAX2533" s="38"/>
      <c r="AAY2533" s="38"/>
      <c r="AAZ2533" s="38"/>
      <c r="ABA2533" s="38"/>
      <c r="ABB2533" s="38"/>
      <c r="ABC2533" s="38"/>
      <c r="ABD2533" s="38"/>
      <c r="ABE2533" s="38"/>
      <c r="ABF2533" s="38"/>
      <c r="ABG2533" s="38"/>
      <c r="ABH2533" s="38"/>
      <c r="ABI2533" s="38"/>
      <c r="ABJ2533" s="38"/>
      <c r="ABK2533" s="38"/>
      <c r="ABL2533" s="38"/>
      <c r="ABM2533" s="38"/>
      <c r="ABN2533" s="38"/>
      <c r="ABO2533" s="38"/>
      <c r="ABP2533" s="38"/>
      <c r="ABQ2533" s="38"/>
      <c r="ABR2533" s="38"/>
      <c r="ABS2533" s="38"/>
      <c r="ABT2533" s="38"/>
      <c r="ABU2533" s="38"/>
      <c r="ABV2533" s="38"/>
      <c r="ABW2533" s="38"/>
      <c r="ABX2533" s="38"/>
      <c r="ABY2533" s="38"/>
      <c r="ABZ2533" s="38"/>
      <c r="ACA2533" s="38"/>
      <c r="ACB2533" s="38"/>
      <c r="ACC2533" s="38"/>
      <c r="ACD2533" s="38"/>
      <c r="ACE2533" s="38"/>
      <c r="ACF2533" s="38"/>
      <c r="ACG2533" s="38"/>
      <c r="ACH2533" s="38"/>
      <c r="ACI2533" s="38"/>
      <c r="ACJ2533" s="38"/>
      <c r="ACK2533" s="38"/>
      <c r="ACL2533" s="38"/>
      <c r="ACM2533" s="38"/>
      <c r="ACN2533" s="38"/>
      <c r="ACO2533" s="38"/>
      <c r="ACP2533" s="38"/>
      <c r="ACQ2533" s="38"/>
      <c r="ACR2533" s="38"/>
      <c r="ACS2533" s="38"/>
      <c r="ACT2533" s="38"/>
      <c r="ACU2533" s="38"/>
      <c r="ACV2533" s="38"/>
      <c r="ACW2533" s="38"/>
      <c r="ACX2533" s="38"/>
      <c r="ACY2533" s="38"/>
      <c r="ACZ2533" s="38"/>
      <c r="ADA2533" s="38"/>
      <c r="ADB2533" s="38"/>
      <c r="ADC2533" s="38"/>
      <c r="ADD2533" s="38"/>
      <c r="ADE2533" s="38"/>
      <c r="ADF2533" s="38"/>
      <c r="ADG2533" s="38"/>
      <c r="ADH2533" s="38"/>
      <c r="ADI2533" s="38"/>
      <c r="ADJ2533" s="38"/>
      <c r="ADK2533" s="38"/>
      <c r="ADL2533" s="38"/>
      <c r="ADM2533" s="38"/>
      <c r="ADN2533" s="38"/>
      <c r="ADO2533" s="38"/>
      <c r="ADP2533" s="38"/>
      <c r="ADQ2533" s="38"/>
      <c r="ADR2533" s="38"/>
      <c r="ADS2533" s="38"/>
      <c r="ADT2533" s="38"/>
      <c r="ADU2533" s="38"/>
      <c r="ADV2533" s="38"/>
      <c r="ADW2533" s="38"/>
      <c r="ADX2533" s="38"/>
      <c r="ADY2533" s="38"/>
      <c r="ADZ2533" s="38"/>
      <c r="AEA2533" s="38"/>
      <c r="AEB2533" s="38"/>
      <c r="AEC2533" s="38"/>
      <c r="AED2533" s="38"/>
      <c r="AEE2533" s="38"/>
      <c r="AEF2533" s="38"/>
      <c r="AEG2533" s="38"/>
      <c r="AEH2533" s="38"/>
      <c r="AEI2533" s="38"/>
      <c r="AEJ2533" s="38"/>
      <c r="AEK2533" s="38"/>
      <c r="AEL2533" s="38"/>
      <c r="AEM2533" s="38"/>
      <c r="AEN2533" s="38"/>
      <c r="AEO2533" s="38"/>
      <c r="AEP2533" s="38"/>
      <c r="AEQ2533" s="38"/>
      <c r="AER2533" s="38"/>
      <c r="AES2533" s="38"/>
      <c r="AET2533" s="38"/>
      <c r="AEU2533" s="38"/>
      <c r="AEV2533" s="38"/>
      <c r="AEW2533" s="38"/>
      <c r="AEX2533" s="38"/>
      <c r="AEY2533" s="38"/>
      <c r="AEZ2533" s="38"/>
      <c r="AFA2533" s="38"/>
      <c r="AFB2533" s="38"/>
      <c r="AFC2533" s="38"/>
      <c r="AFD2533" s="38"/>
      <c r="AFE2533" s="38"/>
      <c r="AFF2533" s="38"/>
      <c r="AFG2533" s="38"/>
      <c r="AFH2533" s="38"/>
      <c r="AFI2533" s="38"/>
      <c r="AFJ2533" s="38"/>
      <c r="AFK2533" s="38"/>
      <c r="AFL2533" s="38"/>
      <c r="AFM2533" s="38"/>
      <c r="AFN2533" s="38"/>
      <c r="AFO2533" s="38"/>
      <c r="AFP2533" s="38"/>
      <c r="AFQ2533" s="38"/>
      <c r="AFR2533" s="38"/>
      <c r="AFS2533" s="38"/>
      <c r="AFT2533" s="38"/>
      <c r="AFU2533" s="38"/>
      <c r="AFV2533" s="38"/>
      <c r="AFW2533" s="38"/>
      <c r="AFX2533" s="38"/>
      <c r="AFY2533" s="38"/>
      <c r="AFZ2533" s="38"/>
      <c r="AGA2533" s="38"/>
      <c r="AGB2533" s="38"/>
      <c r="AGC2533" s="38"/>
      <c r="AGD2533" s="38"/>
      <c r="AGE2533" s="38"/>
      <c r="AGF2533" s="38"/>
      <c r="AGG2533" s="38"/>
      <c r="AGH2533" s="38"/>
      <c r="AGI2533" s="38"/>
      <c r="AGJ2533" s="38"/>
      <c r="AGK2533" s="38"/>
      <c r="AGL2533" s="38"/>
      <c r="AGM2533" s="38"/>
      <c r="AGN2533" s="38"/>
      <c r="AGO2533" s="38"/>
      <c r="AGP2533" s="38"/>
      <c r="AGQ2533" s="38"/>
      <c r="AGR2533" s="38"/>
      <c r="AGS2533" s="38"/>
      <c r="AGT2533" s="38"/>
      <c r="AGU2533" s="38"/>
      <c r="AGV2533" s="38"/>
      <c r="AGW2533" s="38"/>
      <c r="AGX2533" s="38"/>
      <c r="AGY2533" s="38"/>
      <c r="AGZ2533" s="38"/>
      <c r="AHA2533" s="38"/>
      <c r="AHB2533" s="38"/>
      <c r="AHC2533" s="38"/>
      <c r="AHD2533" s="38"/>
      <c r="AHE2533" s="38"/>
      <c r="AHF2533" s="38"/>
      <c r="AHG2533" s="38"/>
      <c r="AHH2533" s="38"/>
      <c r="AHI2533" s="38"/>
      <c r="AHJ2533" s="38"/>
      <c r="AHK2533" s="38"/>
      <c r="AHL2533" s="38"/>
      <c r="AHM2533" s="38"/>
      <c r="AHN2533" s="38"/>
      <c r="AHO2533" s="38"/>
      <c r="AHP2533" s="38"/>
      <c r="AHQ2533" s="38"/>
      <c r="AHR2533" s="38"/>
      <c r="AHS2533" s="38"/>
      <c r="AHT2533" s="38"/>
      <c r="AHU2533" s="38"/>
      <c r="AHV2533" s="38"/>
      <c r="AHW2533" s="38"/>
      <c r="AHX2533" s="38"/>
      <c r="AHY2533" s="38"/>
      <c r="AHZ2533" s="38"/>
      <c r="AIA2533" s="38"/>
      <c r="AIB2533" s="38"/>
      <c r="AIC2533" s="38"/>
      <c r="AID2533" s="38"/>
      <c r="AIE2533" s="38"/>
      <c r="AIF2533" s="38"/>
      <c r="AIG2533" s="38"/>
      <c r="AIH2533" s="38"/>
      <c r="AII2533" s="38"/>
      <c r="AIJ2533" s="38"/>
      <c r="AIK2533" s="38"/>
      <c r="AIL2533" s="38"/>
      <c r="AIM2533" s="38"/>
      <c r="AIN2533" s="38"/>
      <c r="AIO2533" s="38"/>
      <c r="AIP2533" s="38"/>
      <c r="AIQ2533" s="38"/>
      <c r="AIR2533" s="38"/>
      <c r="AIS2533" s="38"/>
      <c r="AIT2533" s="38"/>
      <c r="AIU2533" s="38"/>
      <c r="AIV2533" s="38"/>
      <c r="AIW2533" s="38"/>
      <c r="AIX2533" s="38"/>
      <c r="AIY2533" s="38"/>
      <c r="AIZ2533" s="38"/>
      <c r="AJA2533" s="38"/>
      <c r="AJB2533" s="38"/>
      <c r="AJC2533" s="38"/>
      <c r="AJD2533" s="38"/>
      <c r="AJE2533" s="38"/>
      <c r="AJF2533" s="38"/>
      <c r="AJG2533" s="38"/>
      <c r="AJH2533" s="38"/>
      <c r="AJI2533" s="38"/>
      <c r="AJJ2533" s="38"/>
      <c r="AJK2533" s="38"/>
      <c r="AJL2533" s="38"/>
      <c r="AJM2533" s="38"/>
      <c r="AJN2533" s="38"/>
      <c r="AJO2533" s="38"/>
      <c r="AJP2533" s="38"/>
      <c r="AJQ2533" s="38"/>
      <c r="AJR2533" s="38"/>
      <c r="AJS2533" s="38"/>
      <c r="AJT2533" s="38"/>
      <c r="AJU2533" s="38"/>
      <c r="AJV2533" s="38"/>
      <c r="AJW2533" s="38"/>
      <c r="AJX2533" s="38"/>
      <c r="AJY2533" s="38"/>
      <c r="AJZ2533" s="38"/>
      <c r="AKA2533" s="38"/>
      <c r="AKB2533" s="38"/>
      <c r="AKC2533" s="38"/>
      <c r="AKD2533" s="38"/>
      <c r="AKE2533" s="38"/>
      <c r="AKF2533" s="38"/>
      <c r="AKG2533" s="38"/>
      <c r="AKH2533" s="38"/>
      <c r="AKI2533" s="38"/>
      <c r="AKJ2533" s="38"/>
      <c r="AKK2533" s="38"/>
      <c r="AKL2533" s="38"/>
      <c r="AKM2533" s="38"/>
      <c r="AKN2533" s="38"/>
      <c r="AKO2533" s="38"/>
      <c r="AKP2533" s="38"/>
      <c r="AKQ2533" s="38"/>
      <c r="AKR2533" s="38"/>
      <c r="AKS2533" s="38"/>
      <c r="AKT2533" s="38"/>
      <c r="AKU2533" s="38"/>
      <c r="AKV2533" s="38"/>
      <c r="AKW2533" s="38"/>
      <c r="AKX2533" s="38"/>
      <c r="AKY2533" s="38"/>
      <c r="AKZ2533" s="38"/>
      <c r="ALA2533" s="38"/>
      <c r="ALB2533" s="38"/>
      <c r="ALC2533" s="38"/>
      <c r="ALD2533" s="38"/>
      <c r="ALE2533" s="38"/>
      <c r="ALF2533" s="38"/>
      <c r="ALG2533" s="38"/>
      <c r="ALH2533" s="38"/>
      <c r="ALI2533" s="38"/>
      <c r="ALJ2533" s="38"/>
      <c r="ALK2533" s="38"/>
      <c r="ALL2533" s="38"/>
      <c r="ALM2533" s="38"/>
      <c r="ALN2533" s="38"/>
      <c r="ALO2533" s="38"/>
      <c r="ALP2533" s="38"/>
      <c r="ALQ2533" s="38"/>
      <c r="ALR2533" s="38"/>
      <c r="ALS2533" s="38"/>
      <c r="ALT2533" s="38"/>
      <c r="ALU2533" s="38"/>
      <c r="ALV2533" s="38"/>
      <c r="ALW2533" s="38"/>
      <c r="ALX2533" s="38"/>
      <c r="ALY2533" s="38"/>
      <c r="ALZ2533" s="38"/>
      <c r="AMA2533" s="38"/>
      <c r="AMB2533" s="38"/>
      <c r="AMC2533" s="38"/>
      <c r="AMD2533" s="38"/>
      <c r="AME2533" s="38"/>
      <c r="AMF2533" s="38"/>
      <c r="AMG2533" s="38"/>
      <c r="AMH2533" s="38"/>
      <c r="AMI2533" s="38"/>
      <c r="AMJ2533" s="38"/>
    </row>
    <row r="2534" spans="1:1024" ht="15.75" x14ac:dyDescent="0.25">
      <c r="A2534" s="21"/>
      <c r="B2534" s="33"/>
      <c r="C2534" s="33"/>
      <c r="D2534" s="33"/>
      <c r="E2534" s="33"/>
      <c r="F2534" s="21"/>
      <c r="G2534" s="38"/>
      <c r="H2534" s="38"/>
      <c r="I2534" s="38"/>
      <c r="J2534" s="38"/>
      <c r="K2534" s="38"/>
      <c r="L2534" s="38"/>
      <c r="M2534" s="38"/>
      <c r="N2534" s="38"/>
      <c r="O2534" s="38"/>
      <c r="P2534" s="38"/>
      <c r="Q2534" s="38"/>
      <c r="R2534" s="38"/>
      <c r="S2534" s="38"/>
      <c r="T2534" s="38"/>
      <c r="U2534" s="38"/>
      <c r="V2534" s="38"/>
      <c r="W2534" s="38"/>
      <c r="X2534" s="38"/>
      <c r="Y2534" s="38"/>
      <c r="Z2534" s="38"/>
      <c r="AA2534" s="38"/>
      <c r="AB2534" s="38"/>
      <c r="AC2534" s="38"/>
      <c r="AD2534" s="38"/>
      <c r="AE2534" s="38"/>
      <c r="AF2534" s="38"/>
      <c r="AG2534" s="38"/>
      <c r="AH2534" s="38"/>
      <c r="AI2534" s="38"/>
      <c r="AJ2534" s="38"/>
      <c r="AK2534" s="38"/>
      <c r="AL2534" s="38"/>
      <c r="AM2534" s="38"/>
      <c r="AN2534" s="38"/>
      <c r="AO2534" s="38"/>
      <c r="AP2534" s="38"/>
      <c r="AQ2534" s="38"/>
      <c r="AR2534" s="38"/>
      <c r="AS2534" s="38"/>
      <c r="AT2534" s="38"/>
      <c r="AU2534" s="38"/>
      <c r="AV2534" s="38"/>
      <c r="AW2534" s="38"/>
      <c r="AX2534" s="38"/>
      <c r="AY2534" s="38"/>
      <c r="AZ2534" s="38"/>
      <c r="BA2534" s="38"/>
      <c r="BB2534" s="38"/>
      <c r="BC2534" s="38"/>
      <c r="BD2534" s="38"/>
      <c r="BE2534" s="38"/>
      <c r="BF2534" s="38"/>
      <c r="BG2534" s="38"/>
      <c r="BH2534" s="38"/>
      <c r="BI2534" s="38"/>
      <c r="BJ2534" s="38"/>
      <c r="BK2534" s="38"/>
      <c r="BL2534" s="38"/>
      <c r="BM2534" s="38"/>
      <c r="BN2534" s="38"/>
      <c r="BO2534" s="38"/>
      <c r="BP2534" s="38"/>
      <c r="BQ2534" s="38"/>
      <c r="BR2534" s="38"/>
      <c r="BS2534" s="38"/>
      <c r="BT2534" s="38"/>
      <c r="BU2534" s="38"/>
      <c r="BV2534" s="38"/>
      <c r="BW2534" s="38"/>
      <c r="BX2534" s="38"/>
      <c r="BY2534" s="38"/>
      <c r="BZ2534" s="38"/>
      <c r="CA2534" s="38"/>
      <c r="CB2534" s="38"/>
      <c r="CC2534" s="38"/>
      <c r="CD2534" s="38"/>
      <c r="CE2534" s="38"/>
      <c r="CF2534" s="38"/>
      <c r="CG2534" s="38"/>
      <c r="CH2534" s="38"/>
      <c r="CI2534" s="38"/>
      <c r="CJ2534" s="38"/>
      <c r="CK2534" s="38"/>
      <c r="CL2534" s="38"/>
      <c r="CM2534" s="38"/>
      <c r="CN2534" s="38"/>
      <c r="CO2534" s="38"/>
      <c r="CP2534" s="38"/>
      <c r="CQ2534" s="38"/>
      <c r="CR2534" s="38"/>
      <c r="CS2534" s="38"/>
      <c r="CT2534" s="38"/>
      <c r="CU2534" s="38"/>
      <c r="CV2534" s="38"/>
      <c r="CW2534" s="38"/>
      <c r="CX2534" s="38"/>
      <c r="CY2534" s="38"/>
      <c r="CZ2534" s="38"/>
      <c r="DA2534" s="38"/>
      <c r="DB2534" s="38"/>
      <c r="DC2534" s="38"/>
      <c r="DD2534" s="38"/>
      <c r="DE2534" s="38"/>
      <c r="DF2534" s="38"/>
      <c r="DG2534" s="38"/>
      <c r="DH2534" s="38"/>
      <c r="DI2534" s="38"/>
      <c r="DJ2534" s="38"/>
      <c r="DK2534" s="38"/>
      <c r="DL2534" s="38"/>
      <c r="DM2534" s="38"/>
      <c r="DN2534" s="38"/>
      <c r="DO2534" s="38"/>
      <c r="DP2534" s="38"/>
      <c r="DQ2534" s="38"/>
      <c r="DR2534" s="38"/>
      <c r="DS2534" s="38"/>
      <c r="DT2534" s="38"/>
      <c r="DU2534" s="38"/>
      <c r="DV2534" s="38"/>
      <c r="DW2534" s="38"/>
      <c r="DX2534" s="38"/>
      <c r="DY2534" s="38"/>
      <c r="DZ2534" s="38"/>
      <c r="EA2534" s="38"/>
      <c r="EB2534" s="38"/>
      <c r="EC2534" s="38"/>
      <c r="ED2534" s="38"/>
      <c r="EE2534" s="38"/>
      <c r="EF2534" s="38"/>
      <c r="EG2534" s="38"/>
      <c r="EH2534" s="38"/>
      <c r="EI2534" s="38"/>
      <c r="EJ2534" s="38"/>
      <c r="EK2534" s="38"/>
      <c r="EL2534" s="38"/>
      <c r="EM2534" s="38"/>
      <c r="EN2534" s="38"/>
      <c r="EO2534" s="38"/>
      <c r="EP2534" s="38"/>
      <c r="EQ2534" s="38"/>
      <c r="ER2534" s="38"/>
      <c r="ES2534" s="38"/>
      <c r="ET2534" s="38"/>
      <c r="EU2534" s="38"/>
      <c r="EV2534" s="38"/>
      <c r="EW2534" s="38"/>
      <c r="EX2534" s="38"/>
      <c r="EY2534" s="38"/>
      <c r="EZ2534" s="38"/>
      <c r="FA2534" s="38"/>
      <c r="FB2534" s="38"/>
      <c r="FC2534" s="38"/>
      <c r="FD2534" s="38"/>
      <c r="FE2534" s="38"/>
      <c r="FF2534" s="38"/>
      <c r="FG2534" s="38"/>
      <c r="FH2534" s="38"/>
      <c r="FI2534" s="38"/>
      <c r="FJ2534" s="38"/>
      <c r="FK2534" s="38"/>
      <c r="FL2534" s="38"/>
      <c r="FM2534" s="38"/>
      <c r="FN2534" s="38"/>
      <c r="FO2534" s="38"/>
      <c r="FP2534" s="38"/>
      <c r="FQ2534" s="38"/>
      <c r="FR2534" s="38"/>
      <c r="FS2534" s="38"/>
      <c r="FT2534" s="38"/>
      <c r="FU2534" s="38"/>
      <c r="FV2534" s="38"/>
      <c r="FW2534" s="38"/>
      <c r="FX2534" s="38"/>
      <c r="FY2534" s="38"/>
      <c r="FZ2534" s="38"/>
      <c r="GA2534" s="38"/>
      <c r="GB2534" s="38"/>
      <c r="GC2534" s="38"/>
      <c r="GD2534" s="38"/>
      <c r="GE2534" s="38"/>
      <c r="GF2534" s="38"/>
      <c r="GG2534" s="38"/>
      <c r="GH2534" s="38"/>
      <c r="GI2534" s="38"/>
      <c r="GJ2534" s="38"/>
      <c r="GK2534" s="38"/>
      <c r="GL2534" s="38"/>
      <c r="GM2534" s="38"/>
      <c r="GN2534" s="38"/>
      <c r="GO2534" s="38"/>
      <c r="GP2534" s="38"/>
      <c r="GQ2534" s="38"/>
      <c r="GR2534" s="38"/>
      <c r="GS2534" s="38"/>
      <c r="GT2534" s="38"/>
      <c r="GU2534" s="38"/>
      <c r="GV2534" s="38"/>
      <c r="GW2534" s="38"/>
      <c r="GX2534" s="38"/>
      <c r="GY2534" s="38"/>
      <c r="GZ2534" s="38"/>
      <c r="HA2534" s="38"/>
      <c r="HB2534" s="38"/>
      <c r="HC2534" s="38"/>
      <c r="HD2534" s="38"/>
      <c r="HE2534" s="38"/>
      <c r="HF2534" s="38"/>
      <c r="HG2534" s="38"/>
      <c r="HH2534" s="38"/>
      <c r="HI2534" s="38"/>
      <c r="HJ2534" s="38"/>
      <c r="HK2534" s="38"/>
      <c r="HL2534" s="38"/>
      <c r="HM2534" s="38"/>
      <c r="HN2534" s="38"/>
      <c r="HO2534" s="38"/>
      <c r="HP2534" s="38"/>
      <c r="HQ2534" s="38"/>
      <c r="HR2534" s="38"/>
      <c r="HS2534" s="38"/>
      <c r="HT2534" s="38"/>
      <c r="HU2534" s="38"/>
      <c r="HV2534" s="38"/>
      <c r="HW2534" s="38"/>
      <c r="HX2534" s="38"/>
      <c r="HY2534" s="38"/>
      <c r="HZ2534" s="38"/>
      <c r="IA2534" s="38"/>
      <c r="IB2534" s="38"/>
      <c r="IC2534" s="38"/>
      <c r="ID2534" s="38"/>
      <c r="IE2534" s="38"/>
      <c r="IF2534" s="38"/>
      <c r="IG2534" s="38"/>
      <c r="IH2534" s="38"/>
      <c r="II2534" s="38"/>
      <c r="IJ2534" s="38"/>
      <c r="IK2534" s="38"/>
      <c r="IL2534" s="38"/>
      <c r="IM2534" s="38"/>
      <c r="IN2534" s="38"/>
      <c r="IO2534" s="38"/>
      <c r="IP2534" s="38"/>
      <c r="IQ2534" s="38"/>
      <c r="IR2534" s="38"/>
      <c r="IS2534" s="38"/>
      <c r="IT2534" s="38"/>
      <c r="IU2534" s="38"/>
      <c r="IV2534" s="38"/>
      <c r="IW2534" s="38"/>
      <c r="IX2534" s="38"/>
      <c r="IY2534" s="38"/>
      <c r="IZ2534" s="38"/>
      <c r="JA2534" s="38"/>
      <c r="JB2534" s="38"/>
      <c r="JC2534" s="38"/>
      <c r="JD2534" s="38"/>
      <c r="JE2534" s="38"/>
      <c r="JF2534" s="38"/>
      <c r="JG2534" s="38"/>
      <c r="JH2534" s="38"/>
      <c r="JI2534" s="38"/>
      <c r="JJ2534" s="38"/>
      <c r="JK2534" s="38"/>
      <c r="JL2534" s="38"/>
      <c r="JM2534" s="38"/>
      <c r="JN2534" s="38"/>
      <c r="JO2534" s="38"/>
      <c r="JP2534" s="38"/>
      <c r="JQ2534" s="38"/>
      <c r="JR2534" s="38"/>
      <c r="JS2534" s="38"/>
      <c r="JT2534" s="38"/>
      <c r="JU2534" s="38"/>
      <c r="JV2534" s="38"/>
      <c r="JW2534" s="38"/>
      <c r="JX2534" s="38"/>
      <c r="JY2534" s="38"/>
      <c r="JZ2534" s="38"/>
      <c r="KA2534" s="38"/>
      <c r="KB2534" s="38"/>
      <c r="KC2534" s="38"/>
      <c r="KD2534" s="38"/>
      <c r="KE2534" s="38"/>
      <c r="KF2534" s="38"/>
      <c r="KG2534" s="38"/>
      <c r="KH2534" s="38"/>
      <c r="KI2534" s="38"/>
      <c r="KJ2534" s="38"/>
      <c r="KK2534" s="38"/>
      <c r="KL2534" s="38"/>
      <c r="KM2534" s="38"/>
      <c r="KN2534" s="38"/>
      <c r="KO2534" s="38"/>
      <c r="KP2534" s="38"/>
      <c r="KQ2534" s="38"/>
      <c r="KR2534" s="38"/>
      <c r="KS2534" s="38"/>
      <c r="KT2534" s="38"/>
      <c r="KU2534" s="38"/>
      <c r="KV2534" s="38"/>
      <c r="KW2534" s="38"/>
      <c r="KX2534" s="38"/>
      <c r="KY2534" s="38"/>
      <c r="KZ2534" s="38"/>
      <c r="LA2534" s="38"/>
      <c r="LB2534" s="38"/>
      <c r="LC2534" s="38"/>
      <c r="LD2534" s="38"/>
      <c r="LE2534" s="38"/>
      <c r="LF2534" s="38"/>
      <c r="LG2534" s="38"/>
      <c r="LH2534" s="38"/>
      <c r="LI2534" s="38"/>
      <c r="LJ2534" s="38"/>
      <c r="LK2534" s="38"/>
      <c r="LL2534" s="38"/>
      <c r="LM2534" s="38"/>
      <c r="LN2534" s="38"/>
      <c r="LO2534" s="38"/>
      <c r="LP2534" s="38"/>
      <c r="LQ2534" s="38"/>
      <c r="LR2534" s="38"/>
      <c r="LS2534" s="38"/>
      <c r="LT2534" s="38"/>
      <c r="LU2534" s="38"/>
      <c r="LV2534" s="38"/>
      <c r="LW2534" s="38"/>
      <c r="LX2534" s="38"/>
      <c r="LY2534" s="38"/>
      <c r="LZ2534" s="38"/>
      <c r="MA2534" s="38"/>
      <c r="MB2534" s="38"/>
      <c r="MC2534" s="38"/>
      <c r="MD2534" s="38"/>
      <c r="ME2534" s="38"/>
      <c r="MF2534" s="38"/>
      <c r="MG2534" s="38"/>
      <c r="MH2534" s="38"/>
      <c r="MI2534" s="38"/>
      <c r="MJ2534" s="38"/>
      <c r="MK2534" s="38"/>
      <c r="ML2534" s="38"/>
      <c r="MM2534" s="38"/>
      <c r="MN2534" s="38"/>
      <c r="MO2534" s="38"/>
      <c r="MP2534" s="38"/>
      <c r="MQ2534" s="38"/>
      <c r="MR2534" s="38"/>
      <c r="MS2534" s="38"/>
      <c r="MT2534" s="38"/>
      <c r="MU2534" s="38"/>
      <c r="MV2534" s="38"/>
      <c r="MW2534" s="38"/>
      <c r="MX2534" s="38"/>
      <c r="MY2534" s="38"/>
      <c r="MZ2534" s="38"/>
      <c r="NA2534" s="38"/>
      <c r="NB2534" s="38"/>
      <c r="NC2534" s="38"/>
      <c r="ND2534" s="38"/>
      <c r="NE2534" s="38"/>
      <c r="NF2534" s="38"/>
      <c r="NG2534" s="38"/>
      <c r="NH2534" s="38"/>
      <c r="NI2534" s="38"/>
      <c r="NJ2534" s="38"/>
      <c r="NK2534" s="38"/>
      <c r="NL2534" s="38"/>
      <c r="NM2534" s="38"/>
      <c r="NN2534" s="38"/>
      <c r="NO2534" s="38"/>
      <c r="NP2534" s="38"/>
      <c r="NQ2534" s="38"/>
      <c r="NR2534" s="38"/>
      <c r="NS2534" s="38"/>
      <c r="NT2534" s="38"/>
      <c r="NU2534" s="38"/>
      <c r="NV2534" s="38"/>
      <c r="NW2534" s="38"/>
      <c r="NX2534" s="38"/>
      <c r="NY2534" s="38"/>
      <c r="NZ2534" s="38"/>
      <c r="OA2534" s="38"/>
      <c r="OB2534" s="38"/>
      <c r="OC2534" s="38"/>
      <c r="OD2534" s="38"/>
      <c r="OE2534" s="38"/>
      <c r="OF2534" s="38"/>
      <c r="OG2534" s="38"/>
      <c r="OH2534" s="38"/>
      <c r="OI2534" s="38"/>
      <c r="OJ2534" s="38"/>
      <c r="OK2534" s="38"/>
      <c r="OL2534" s="38"/>
      <c r="OM2534" s="38"/>
      <c r="ON2534" s="38"/>
      <c r="OO2534" s="38"/>
      <c r="OP2534" s="38"/>
      <c r="OQ2534" s="38"/>
      <c r="OR2534" s="38"/>
      <c r="OS2534" s="38"/>
      <c r="OT2534" s="38"/>
      <c r="OU2534" s="38"/>
      <c r="OV2534" s="38"/>
      <c r="OW2534" s="38"/>
      <c r="OX2534" s="38"/>
      <c r="OY2534" s="38"/>
      <c r="OZ2534" s="38"/>
      <c r="PA2534" s="38"/>
      <c r="PB2534" s="38"/>
      <c r="PC2534" s="38"/>
      <c r="PD2534" s="38"/>
      <c r="PE2534" s="38"/>
      <c r="PF2534" s="38"/>
      <c r="PG2534" s="38"/>
      <c r="PH2534" s="38"/>
      <c r="PI2534" s="38"/>
      <c r="PJ2534" s="38"/>
      <c r="PK2534" s="38"/>
      <c r="PL2534" s="38"/>
      <c r="PM2534" s="38"/>
      <c r="PN2534" s="38"/>
      <c r="PO2534" s="38"/>
      <c r="PP2534" s="38"/>
      <c r="PQ2534" s="38"/>
      <c r="PR2534" s="38"/>
      <c r="PS2534" s="38"/>
      <c r="PT2534" s="38"/>
      <c r="PU2534" s="38"/>
      <c r="PV2534" s="38"/>
      <c r="PW2534" s="38"/>
      <c r="PX2534" s="38"/>
      <c r="PY2534" s="38"/>
      <c r="PZ2534" s="38"/>
      <c r="QA2534" s="38"/>
      <c r="QB2534" s="38"/>
      <c r="QC2534" s="38"/>
      <c r="QD2534" s="38"/>
      <c r="QE2534" s="38"/>
      <c r="QF2534" s="38"/>
      <c r="QG2534" s="38"/>
      <c r="QH2534" s="38"/>
      <c r="QI2534" s="38"/>
      <c r="QJ2534" s="38"/>
      <c r="QK2534" s="38"/>
      <c r="QL2534" s="38"/>
      <c r="QM2534" s="38"/>
      <c r="QN2534" s="38"/>
      <c r="QO2534" s="38"/>
      <c r="QP2534" s="38"/>
      <c r="QQ2534" s="38"/>
      <c r="QR2534" s="38"/>
      <c r="QS2534" s="38"/>
      <c r="QT2534" s="38"/>
      <c r="QU2534" s="38"/>
      <c r="QV2534" s="38"/>
      <c r="QW2534" s="38"/>
      <c r="QX2534" s="38"/>
      <c r="QY2534" s="38"/>
      <c r="QZ2534" s="38"/>
      <c r="RA2534" s="38"/>
      <c r="RB2534" s="38"/>
      <c r="RC2534" s="38"/>
      <c r="RD2534" s="38"/>
      <c r="RE2534" s="38"/>
      <c r="RF2534" s="38"/>
      <c r="RG2534" s="38"/>
      <c r="RH2534" s="38"/>
      <c r="RI2534" s="38"/>
      <c r="RJ2534" s="38"/>
      <c r="RK2534" s="38"/>
      <c r="RL2534" s="38"/>
      <c r="RM2534" s="38"/>
      <c r="RN2534" s="38"/>
      <c r="RO2534" s="38"/>
      <c r="RP2534" s="38"/>
      <c r="RQ2534" s="38"/>
      <c r="RR2534" s="38"/>
      <c r="RS2534" s="38"/>
      <c r="RT2534" s="38"/>
      <c r="RU2534" s="38"/>
      <c r="RV2534" s="38"/>
      <c r="RW2534" s="38"/>
      <c r="RX2534" s="38"/>
      <c r="RY2534" s="38"/>
      <c r="RZ2534" s="38"/>
      <c r="SA2534" s="38"/>
      <c r="SB2534" s="38"/>
      <c r="SC2534" s="38"/>
      <c r="SD2534" s="38"/>
      <c r="SE2534" s="38"/>
      <c r="SF2534" s="38"/>
      <c r="SG2534" s="38"/>
      <c r="SH2534" s="38"/>
      <c r="SI2534" s="38"/>
      <c r="SJ2534" s="38"/>
      <c r="SK2534" s="38"/>
      <c r="SL2534" s="38"/>
      <c r="SM2534" s="38"/>
      <c r="SN2534" s="38"/>
      <c r="SO2534" s="38"/>
      <c r="SP2534" s="38"/>
      <c r="SQ2534" s="38"/>
      <c r="SR2534" s="38"/>
      <c r="SS2534" s="38"/>
      <c r="ST2534" s="38"/>
      <c r="SU2534" s="38"/>
      <c r="SV2534" s="38"/>
      <c r="SW2534" s="38"/>
      <c r="SX2534" s="38"/>
      <c r="SY2534" s="38"/>
      <c r="SZ2534" s="38"/>
      <c r="TA2534" s="38"/>
      <c r="TB2534" s="38"/>
      <c r="TC2534" s="38"/>
      <c r="TD2534" s="38"/>
      <c r="TE2534" s="38"/>
      <c r="TF2534" s="38"/>
      <c r="TG2534" s="38"/>
      <c r="TH2534" s="38"/>
      <c r="TI2534" s="38"/>
      <c r="TJ2534" s="38"/>
      <c r="TK2534" s="38"/>
      <c r="TL2534" s="38"/>
      <c r="TM2534" s="38"/>
      <c r="TN2534" s="38"/>
      <c r="TO2534" s="38"/>
      <c r="TP2534" s="38"/>
      <c r="TQ2534" s="38"/>
      <c r="TR2534" s="38"/>
      <c r="TS2534" s="38"/>
      <c r="TT2534" s="38"/>
      <c r="TU2534" s="38"/>
      <c r="TV2534" s="38"/>
      <c r="TW2534" s="38"/>
      <c r="TX2534" s="38"/>
      <c r="TY2534" s="38"/>
      <c r="TZ2534" s="38"/>
      <c r="UA2534" s="38"/>
      <c r="UB2534" s="38"/>
      <c r="UC2534" s="38"/>
      <c r="UD2534" s="38"/>
      <c r="UE2534" s="38"/>
      <c r="UF2534" s="38"/>
      <c r="UG2534" s="38"/>
      <c r="UH2534" s="38"/>
      <c r="UI2534" s="38"/>
      <c r="UJ2534" s="38"/>
      <c r="UK2534" s="38"/>
      <c r="UL2534" s="38"/>
      <c r="UM2534" s="38"/>
      <c r="UN2534" s="38"/>
      <c r="UO2534" s="38"/>
      <c r="UP2534" s="38"/>
      <c r="UQ2534" s="38"/>
      <c r="UR2534" s="38"/>
      <c r="US2534" s="38"/>
      <c r="UT2534" s="38"/>
      <c r="UU2534" s="38"/>
      <c r="UV2534" s="38"/>
      <c r="UW2534" s="38"/>
      <c r="UX2534" s="38"/>
      <c r="UY2534" s="38"/>
      <c r="UZ2534" s="38"/>
      <c r="VA2534" s="38"/>
      <c r="VB2534" s="38"/>
      <c r="VC2534" s="38"/>
      <c r="VD2534" s="38"/>
      <c r="VE2534" s="38"/>
      <c r="VF2534" s="38"/>
      <c r="VG2534" s="38"/>
      <c r="VH2534" s="38"/>
      <c r="VI2534" s="38"/>
      <c r="VJ2534" s="38"/>
      <c r="VK2534" s="38"/>
      <c r="VL2534" s="38"/>
      <c r="VM2534" s="38"/>
      <c r="VN2534" s="38"/>
      <c r="VO2534" s="38"/>
      <c r="VP2534" s="38"/>
      <c r="VQ2534" s="38"/>
      <c r="VR2534" s="38"/>
      <c r="VS2534" s="38"/>
      <c r="VT2534" s="38"/>
      <c r="VU2534" s="38"/>
      <c r="VV2534" s="38"/>
      <c r="VW2534" s="38"/>
      <c r="VX2534" s="38"/>
      <c r="VY2534" s="38"/>
      <c r="VZ2534" s="38"/>
      <c r="WA2534" s="38"/>
      <c r="WB2534" s="38"/>
      <c r="WC2534" s="38"/>
      <c r="WD2534" s="38"/>
      <c r="WE2534" s="38"/>
      <c r="WF2534" s="38"/>
      <c r="WG2534" s="38"/>
      <c r="WH2534" s="38"/>
      <c r="WI2534" s="38"/>
      <c r="WJ2534" s="38"/>
      <c r="WK2534" s="38"/>
      <c r="WL2534" s="38"/>
      <c r="WM2534" s="38"/>
      <c r="WN2534" s="38"/>
      <c r="WO2534" s="38"/>
      <c r="WP2534" s="38"/>
      <c r="WQ2534" s="38"/>
      <c r="WR2534" s="38"/>
      <c r="WS2534" s="38"/>
      <c r="WT2534" s="38"/>
      <c r="WU2534" s="38"/>
      <c r="WV2534" s="38"/>
      <c r="WW2534" s="38"/>
      <c r="WX2534" s="38"/>
      <c r="WY2534" s="38"/>
      <c r="WZ2534" s="38"/>
      <c r="XA2534" s="38"/>
      <c r="XB2534" s="38"/>
      <c r="XC2534" s="38"/>
      <c r="XD2534" s="38"/>
      <c r="XE2534" s="38"/>
      <c r="XF2534" s="38"/>
      <c r="XG2534" s="38"/>
      <c r="XH2534" s="38"/>
      <c r="XI2534" s="38"/>
      <c r="XJ2534" s="38"/>
      <c r="XK2534" s="38"/>
      <c r="XL2534" s="38"/>
      <c r="XM2534" s="38"/>
      <c r="XN2534" s="38"/>
      <c r="XO2534" s="38"/>
      <c r="XP2534" s="38"/>
      <c r="XQ2534" s="38"/>
      <c r="XR2534" s="38"/>
      <c r="XS2534" s="38"/>
      <c r="XT2534" s="38"/>
      <c r="XU2534" s="38"/>
      <c r="XV2534" s="38"/>
      <c r="XW2534" s="38"/>
      <c r="XX2534" s="38"/>
      <c r="XY2534" s="38"/>
      <c r="XZ2534" s="38"/>
      <c r="YA2534" s="38"/>
      <c r="YB2534" s="38"/>
      <c r="YC2534" s="38"/>
      <c r="YD2534" s="38"/>
      <c r="YE2534" s="38"/>
      <c r="YF2534" s="38"/>
      <c r="YG2534" s="38"/>
      <c r="YH2534" s="38"/>
      <c r="YI2534" s="38"/>
      <c r="YJ2534" s="38"/>
      <c r="YK2534" s="38"/>
      <c r="YL2534" s="38"/>
      <c r="YM2534" s="38"/>
      <c r="YN2534" s="38"/>
      <c r="YO2534" s="38"/>
      <c r="YP2534" s="38"/>
      <c r="YQ2534" s="38"/>
      <c r="YR2534" s="38"/>
      <c r="YS2534" s="38"/>
      <c r="YT2534" s="38"/>
      <c r="YU2534" s="38"/>
      <c r="YV2534" s="38"/>
      <c r="YW2534" s="38"/>
      <c r="YX2534" s="38"/>
      <c r="YY2534" s="38"/>
      <c r="YZ2534" s="38"/>
      <c r="ZA2534" s="38"/>
      <c r="ZB2534" s="38"/>
      <c r="ZC2534" s="38"/>
      <c r="ZD2534" s="38"/>
      <c r="ZE2534" s="38"/>
      <c r="ZF2534" s="38"/>
      <c r="ZG2534" s="38"/>
      <c r="ZH2534" s="38"/>
      <c r="ZI2534" s="38"/>
      <c r="ZJ2534" s="38"/>
      <c r="ZK2534" s="38"/>
      <c r="ZL2534" s="38"/>
      <c r="ZM2534" s="38"/>
      <c r="ZN2534" s="38"/>
      <c r="ZO2534" s="38"/>
      <c r="ZP2534" s="38"/>
      <c r="ZQ2534" s="38"/>
      <c r="ZR2534" s="38"/>
      <c r="ZS2534" s="38"/>
      <c r="ZT2534" s="38"/>
      <c r="ZU2534" s="38"/>
      <c r="ZV2534" s="38"/>
      <c r="ZW2534" s="38"/>
      <c r="ZX2534" s="38"/>
      <c r="ZY2534" s="38"/>
      <c r="ZZ2534" s="38"/>
      <c r="AAA2534" s="38"/>
      <c r="AAB2534" s="38"/>
      <c r="AAC2534" s="38"/>
      <c r="AAD2534" s="38"/>
      <c r="AAE2534" s="38"/>
      <c r="AAF2534" s="38"/>
      <c r="AAG2534" s="38"/>
      <c r="AAH2534" s="38"/>
      <c r="AAI2534" s="38"/>
      <c r="AAJ2534" s="38"/>
      <c r="AAK2534" s="38"/>
      <c r="AAL2534" s="38"/>
      <c r="AAM2534" s="38"/>
      <c r="AAN2534" s="38"/>
      <c r="AAO2534" s="38"/>
      <c r="AAP2534" s="38"/>
      <c r="AAQ2534" s="38"/>
      <c r="AAR2534" s="38"/>
      <c r="AAS2534" s="38"/>
      <c r="AAT2534" s="38"/>
      <c r="AAU2534" s="38"/>
      <c r="AAV2534" s="38"/>
      <c r="AAW2534" s="38"/>
      <c r="AAX2534" s="38"/>
      <c r="AAY2534" s="38"/>
      <c r="AAZ2534" s="38"/>
      <c r="ABA2534" s="38"/>
      <c r="ABB2534" s="38"/>
      <c r="ABC2534" s="38"/>
      <c r="ABD2534" s="38"/>
      <c r="ABE2534" s="38"/>
      <c r="ABF2534" s="38"/>
      <c r="ABG2534" s="38"/>
      <c r="ABH2534" s="38"/>
      <c r="ABI2534" s="38"/>
      <c r="ABJ2534" s="38"/>
      <c r="ABK2534" s="38"/>
      <c r="ABL2534" s="38"/>
      <c r="ABM2534" s="38"/>
      <c r="ABN2534" s="38"/>
      <c r="ABO2534" s="38"/>
      <c r="ABP2534" s="38"/>
      <c r="ABQ2534" s="38"/>
      <c r="ABR2534" s="38"/>
      <c r="ABS2534" s="38"/>
      <c r="ABT2534" s="38"/>
      <c r="ABU2534" s="38"/>
      <c r="ABV2534" s="38"/>
      <c r="ABW2534" s="38"/>
      <c r="ABX2534" s="38"/>
      <c r="ABY2534" s="38"/>
      <c r="ABZ2534" s="38"/>
      <c r="ACA2534" s="38"/>
      <c r="ACB2534" s="38"/>
      <c r="ACC2534" s="38"/>
      <c r="ACD2534" s="38"/>
      <c r="ACE2534" s="38"/>
      <c r="ACF2534" s="38"/>
      <c r="ACG2534" s="38"/>
      <c r="ACH2534" s="38"/>
      <c r="ACI2534" s="38"/>
      <c r="ACJ2534" s="38"/>
      <c r="ACK2534" s="38"/>
      <c r="ACL2534" s="38"/>
      <c r="ACM2534" s="38"/>
      <c r="ACN2534" s="38"/>
      <c r="ACO2534" s="38"/>
      <c r="ACP2534" s="38"/>
      <c r="ACQ2534" s="38"/>
      <c r="ACR2534" s="38"/>
      <c r="ACS2534" s="38"/>
      <c r="ACT2534" s="38"/>
      <c r="ACU2534" s="38"/>
      <c r="ACV2534" s="38"/>
      <c r="ACW2534" s="38"/>
      <c r="ACX2534" s="38"/>
      <c r="ACY2534" s="38"/>
      <c r="ACZ2534" s="38"/>
      <c r="ADA2534" s="38"/>
      <c r="ADB2534" s="38"/>
      <c r="ADC2534" s="38"/>
      <c r="ADD2534" s="38"/>
      <c r="ADE2534" s="38"/>
      <c r="ADF2534" s="38"/>
      <c r="ADG2534" s="38"/>
      <c r="ADH2534" s="38"/>
      <c r="ADI2534" s="38"/>
      <c r="ADJ2534" s="38"/>
      <c r="ADK2534" s="38"/>
      <c r="ADL2534" s="38"/>
      <c r="ADM2534" s="38"/>
      <c r="ADN2534" s="38"/>
      <c r="ADO2534" s="38"/>
      <c r="ADP2534" s="38"/>
      <c r="ADQ2534" s="38"/>
      <c r="ADR2534" s="38"/>
      <c r="ADS2534" s="38"/>
      <c r="ADT2534" s="38"/>
      <c r="ADU2534" s="38"/>
      <c r="ADV2534" s="38"/>
      <c r="ADW2534" s="38"/>
      <c r="ADX2534" s="38"/>
      <c r="ADY2534" s="38"/>
      <c r="ADZ2534" s="38"/>
      <c r="AEA2534" s="38"/>
      <c r="AEB2534" s="38"/>
      <c r="AEC2534" s="38"/>
      <c r="AED2534" s="38"/>
      <c r="AEE2534" s="38"/>
      <c r="AEF2534" s="38"/>
      <c r="AEG2534" s="38"/>
      <c r="AEH2534" s="38"/>
      <c r="AEI2534" s="38"/>
      <c r="AEJ2534" s="38"/>
      <c r="AEK2534" s="38"/>
      <c r="AEL2534" s="38"/>
      <c r="AEM2534" s="38"/>
      <c r="AEN2534" s="38"/>
      <c r="AEO2534" s="38"/>
      <c r="AEP2534" s="38"/>
      <c r="AEQ2534" s="38"/>
      <c r="AER2534" s="38"/>
      <c r="AES2534" s="38"/>
      <c r="AET2534" s="38"/>
      <c r="AEU2534" s="38"/>
      <c r="AEV2534" s="38"/>
      <c r="AEW2534" s="38"/>
      <c r="AEX2534" s="38"/>
      <c r="AEY2534" s="38"/>
      <c r="AEZ2534" s="38"/>
      <c r="AFA2534" s="38"/>
      <c r="AFB2534" s="38"/>
      <c r="AFC2534" s="38"/>
      <c r="AFD2534" s="38"/>
      <c r="AFE2534" s="38"/>
      <c r="AFF2534" s="38"/>
      <c r="AFG2534" s="38"/>
      <c r="AFH2534" s="38"/>
      <c r="AFI2534" s="38"/>
      <c r="AFJ2534" s="38"/>
      <c r="AFK2534" s="38"/>
      <c r="AFL2534" s="38"/>
      <c r="AFM2534" s="38"/>
      <c r="AFN2534" s="38"/>
      <c r="AFO2534" s="38"/>
      <c r="AFP2534" s="38"/>
      <c r="AFQ2534" s="38"/>
      <c r="AFR2534" s="38"/>
      <c r="AFS2534" s="38"/>
      <c r="AFT2534" s="38"/>
      <c r="AFU2534" s="38"/>
      <c r="AFV2534" s="38"/>
      <c r="AFW2534" s="38"/>
      <c r="AFX2534" s="38"/>
      <c r="AFY2534" s="38"/>
      <c r="AFZ2534" s="38"/>
      <c r="AGA2534" s="38"/>
      <c r="AGB2534" s="38"/>
      <c r="AGC2534" s="38"/>
      <c r="AGD2534" s="38"/>
      <c r="AGE2534" s="38"/>
      <c r="AGF2534" s="38"/>
      <c r="AGG2534" s="38"/>
      <c r="AGH2534" s="38"/>
      <c r="AGI2534" s="38"/>
      <c r="AGJ2534" s="38"/>
      <c r="AGK2534" s="38"/>
      <c r="AGL2534" s="38"/>
      <c r="AGM2534" s="38"/>
      <c r="AGN2534" s="38"/>
      <c r="AGO2534" s="38"/>
      <c r="AGP2534" s="38"/>
      <c r="AGQ2534" s="38"/>
      <c r="AGR2534" s="38"/>
      <c r="AGS2534" s="38"/>
      <c r="AGT2534" s="38"/>
      <c r="AGU2534" s="38"/>
      <c r="AGV2534" s="38"/>
      <c r="AGW2534" s="38"/>
      <c r="AGX2534" s="38"/>
      <c r="AGY2534" s="38"/>
      <c r="AGZ2534" s="38"/>
      <c r="AHA2534" s="38"/>
      <c r="AHB2534" s="38"/>
      <c r="AHC2534" s="38"/>
      <c r="AHD2534" s="38"/>
      <c r="AHE2534" s="38"/>
      <c r="AHF2534" s="38"/>
      <c r="AHG2534" s="38"/>
      <c r="AHH2534" s="38"/>
      <c r="AHI2534" s="38"/>
      <c r="AHJ2534" s="38"/>
      <c r="AHK2534" s="38"/>
      <c r="AHL2534" s="38"/>
      <c r="AHM2534" s="38"/>
      <c r="AHN2534" s="38"/>
      <c r="AHO2534" s="38"/>
      <c r="AHP2534" s="38"/>
      <c r="AHQ2534" s="38"/>
      <c r="AHR2534" s="38"/>
      <c r="AHS2534" s="38"/>
      <c r="AHT2534" s="38"/>
      <c r="AHU2534" s="38"/>
      <c r="AHV2534" s="38"/>
      <c r="AHW2534" s="38"/>
      <c r="AHX2534" s="38"/>
      <c r="AHY2534" s="38"/>
      <c r="AHZ2534" s="38"/>
      <c r="AIA2534" s="38"/>
      <c r="AIB2534" s="38"/>
      <c r="AIC2534" s="38"/>
      <c r="AID2534" s="38"/>
      <c r="AIE2534" s="38"/>
      <c r="AIF2534" s="38"/>
      <c r="AIG2534" s="38"/>
      <c r="AIH2534" s="38"/>
      <c r="AII2534" s="38"/>
      <c r="AIJ2534" s="38"/>
      <c r="AIK2534" s="38"/>
      <c r="AIL2534" s="38"/>
      <c r="AIM2534" s="38"/>
      <c r="AIN2534" s="38"/>
      <c r="AIO2534" s="38"/>
      <c r="AIP2534" s="38"/>
      <c r="AIQ2534" s="38"/>
      <c r="AIR2534" s="38"/>
      <c r="AIS2534" s="38"/>
      <c r="AIT2534" s="38"/>
      <c r="AIU2534" s="38"/>
      <c r="AIV2534" s="38"/>
      <c r="AIW2534" s="38"/>
      <c r="AIX2534" s="38"/>
      <c r="AIY2534" s="38"/>
      <c r="AIZ2534" s="38"/>
      <c r="AJA2534" s="38"/>
      <c r="AJB2534" s="38"/>
      <c r="AJC2534" s="38"/>
      <c r="AJD2534" s="38"/>
      <c r="AJE2534" s="38"/>
      <c r="AJF2534" s="38"/>
      <c r="AJG2534" s="38"/>
      <c r="AJH2534" s="38"/>
      <c r="AJI2534" s="38"/>
      <c r="AJJ2534" s="38"/>
      <c r="AJK2534" s="38"/>
      <c r="AJL2534" s="38"/>
      <c r="AJM2534" s="38"/>
      <c r="AJN2534" s="38"/>
      <c r="AJO2534" s="38"/>
      <c r="AJP2534" s="38"/>
      <c r="AJQ2534" s="38"/>
      <c r="AJR2534" s="38"/>
      <c r="AJS2534" s="38"/>
      <c r="AJT2534" s="38"/>
      <c r="AJU2534" s="38"/>
      <c r="AJV2534" s="38"/>
      <c r="AJW2534" s="38"/>
      <c r="AJX2534" s="38"/>
      <c r="AJY2534" s="38"/>
      <c r="AJZ2534" s="38"/>
      <c r="AKA2534" s="38"/>
      <c r="AKB2534" s="38"/>
      <c r="AKC2534" s="38"/>
      <c r="AKD2534" s="38"/>
      <c r="AKE2534" s="38"/>
      <c r="AKF2534" s="38"/>
      <c r="AKG2534" s="38"/>
      <c r="AKH2534" s="38"/>
      <c r="AKI2534" s="38"/>
      <c r="AKJ2534" s="38"/>
      <c r="AKK2534" s="38"/>
      <c r="AKL2534" s="38"/>
      <c r="AKM2534" s="38"/>
      <c r="AKN2534" s="38"/>
      <c r="AKO2534" s="38"/>
      <c r="AKP2534" s="38"/>
      <c r="AKQ2534" s="38"/>
      <c r="AKR2534" s="38"/>
      <c r="AKS2534" s="38"/>
      <c r="AKT2534" s="38"/>
      <c r="AKU2534" s="38"/>
      <c r="AKV2534" s="38"/>
      <c r="AKW2534" s="38"/>
      <c r="AKX2534" s="38"/>
      <c r="AKY2534" s="38"/>
      <c r="AKZ2534" s="38"/>
      <c r="ALA2534" s="38"/>
      <c r="ALB2534" s="38"/>
      <c r="ALC2534" s="38"/>
      <c r="ALD2534" s="38"/>
      <c r="ALE2534" s="38"/>
      <c r="ALF2534" s="38"/>
      <c r="ALG2534" s="38"/>
      <c r="ALH2534" s="38"/>
      <c r="ALI2534" s="38"/>
      <c r="ALJ2534" s="38"/>
      <c r="ALK2534" s="38"/>
      <c r="ALL2534" s="38"/>
      <c r="ALM2534" s="38"/>
      <c r="ALN2534" s="38"/>
      <c r="ALO2534" s="38"/>
      <c r="ALP2534" s="38"/>
      <c r="ALQ2534" s="38"/>
      <c r="ALR2534" s="38"/>
      <c r="ALS2534" s="38"/>
      <c r="ALT2534" s="38"/>
      <c r="ALU2534" s="38"/>
      <c r="ALV2534" s="38"/>
      <c r="ALW2534" s="38"/>
      <c r="ALX2534" s="38"/>
      <c r="ALY2534" s="38"/>
      <c r="ALZ2534" s="38"/>
      <c r="AMA2534" s="38"/>
      <c r="AMB2534" s="38"/>
      <c r="AMC2534" s="38"/>
      <c r="AMD2534" s="38"/>
      <c r="AME2534" s="38"/>
      <c r="AMF2534" s="38"/>
      <c r="AMG2534" s="38"/>
      <c r="AMH2534" s="38"/>
      <c r="AMI2534" s="38"/>
      <c r="AMJ2534" s="38"/>
    </row>
    <row r="2535" spans="1:1024" ht="15.75" x14ac:dyDescent="0.25">
      <c r="B2535" s="2"/>
      <c r="C2535" s="2"/>
      <c r="D2535" s="2"/>
      <c r="E2535" s="2"/>
      <c r="H2535" s="38"/>
      <c r="I2535" s="38"/>
      <c r="J2535" s="38"/>
      <c r="K2535" s="38"/>
      <c r="L2535" s="38"/>
      <c r="M2535" s="38"/>
      <c r="N2535" s="38"/>
      <c r="O2535" s="38"/>
      <c r="P2535" s="38"/>
      <c r="Q2535" s="38"/>
      <c r="R2535" s="38"/>
      <c r="S2535" s="38"/>
      <c r="T2535" s="38"/>
      <c r="U2535" s="38"/>
      <c r="V2535" s="38"/>
      <c r="W2535" s="38"/>
      <c r="X2535" s="38"/>
      <c r="Y2535" s="38"/>
      <c r="Z2535" s="38"/>
      <c r="AA2535" s="38"/>
      <c r="AB2535" s="38"/>
      <c r="AC2535" s="38"/>
      <c r="AD2535" s="38"/>
      <c r="AE2535" s="38"/>
      <c r="AF2535" s="38"/>
      <c r="AG2535" s="38"/>
      <c r="AH2535" s="38"/>
      <c r="AI2535" s="38"/>
      <c r="AJ2535" s="38"/>
      <c r="AK2535" s="38"/>
      <c r="AL2535" s="38"/>
      <c r="AM2535" s="38"/>
      <c r="AN2535" s="38"/>
      <c r="AO2535" s="38"/>
      <c r="AP2535" s="38"/>
      <c r="AQ2535" s="38"/>
      <c r="AR2535" s="38"/>
      <c r="AS2535" s="38"/>
      <c r="AT2535" s="38"/>
      <c r="AU2535" s="38"/>
      <c r="AV2535" s="38"/>
      <c r="AW2535" s="38"/>
      <c r="AX2535" s="38"/>
      <c r="AY2535" s="38"/>
      <c r="AZ2535" s="38"/>
      <c r="BA2535" s="38"/>
      <c r="BB2535" s="38"/>
      <c r="BC2535" s="38"/>
      <c r="BD2535" s="38"/>
      <c r="BE2535" s="38"/>
      <c r="BF2535" s="38"/>
      <c r="BG2535" s="38"/>
      <c r="BH2535" s="38"/>
      <c r="BI2535" s="38"/>
      <c r="BJ2535" s="38"/>
      <c r="BK2535" s="38"/>
      <c r="BL2535" s="38"/>
      <c r="BM2535" s="38"/>
      <c r="BN2535" s="38"/>
      <c r="BO2535" s="38"/>
      <c r="BP2535" s="38"/>
      <c r="BQ2535" s="38"/>
      <c r="BR2535" s="38"/>
      <c r="BS2535" s="38"/>
      <c r="BT2535" s="38"/>
      <c r="BU2535" s="38"/>
      <c r="BV2535" s="38"/>
      <c r="BW2535" s="38"/>
      <c r="BX2535" s="38"/>
      <c r="BY2535" s="38"/>
      <c r="BZ2535" s="38"/>
      <c r="CA2535" s="38"/>
      <c r="CB2535" s="38"/>
      <c r="CC2535" s="38"/>
      <c r="CD2535" s="38"/>
      <c r="CE2535" s="38"/>
      <c r="CF2535" s="38"/>
      <c r="CG2535" s="38"/>
      <c r="CH2535" s="38"/>
      <c r="CI2535" s="38"/>
      <c r="CJ2535" s="38"/>
      <c r="CK2535" s="38"/>
      <c r="CL2535" s="38"/>
      <c r="CM2535" s="38"/>
      <c r="CN2535" s="38"/>
      <c r="CO2535" s="38"/>
      <c r="CP2535" s="38"/>
      <c r="CQ2535" s="38"/>
      <c r="CR2535" s="38"/>
      <c r="CS2535" s="38"/>
      <c r="CT2535" s="38"/>
      <c r="CU2535" s="38"/>
      <c r="CV2535" s="38"/>
      <c r="CW2535" s="38"/>
      <c r="CX2535" s="38"/>
      <c r="CY2535" s="38"/>
      <c r="CZ2535" s="38"/>
      <c r="DA2535" s="38"/>
      <c r="DB2535" s="38"/>
      <c r="DC2535" s="38"/>
      <c r="DD2535" s="38"/>
      <c r="DE2535" s="38"/>
      <c r="DF2535" s="38"/>
      <c r="DG2535" s="38"/>
      <c r="DH2535" s="38"/>
      <c r="DI2535" s="38"/>
      <c r="DJ2535" s="38"/>
      <c r="DK2535" s="38"/>
      <c r="DL2535" s="38"/>
      <c r="DM2535" s="38"/>
      <c r="DN2535" s="38"/>
      <c r="DO2535" s="38"/>
      <c r="DP2535" s="38"/>
      <c r="DQ2535" s="38"/>
      <c r="DR2535" s="38"/>
      <c r="DS2535" s="38"/>
      <c r="DT2535" s="38"/>
      <c r="DU2535" s="38"/>
      <c r="DV2535" s="38"/>
      <c r="DW2535" s="38"/>
      <c r="DX2535" s="38"/>
      <c r="DY2535" s="38"/>
      <c r="DZ2535" s="38"/>
      <c r="EA2535" s="38"/>
      <c r="EB2535" s="38"/>
      <c r="EC2535" s="38"/>
      <c r="ED2535" s="38"/>
      <c r="EE2535" s="38"/>
      <c r="EF2535" s="38"/>
      <c r="EG2535" s="38"/>
      <c r="EH2535" s="38"/>
      <c r="EI2535" s="38"/>
      <c r="EJ2535" s="38"/>
      <c r="EK2535" s="38"/>
      <c r="EL2535" s="38"/>
      <c r="EM2535" s="38"/>
      <c r="EN2535" s="38"/>
      <c r="EO2535" s="38"/>
      <c r="EP2535" s="38"/>
      <c r="EQ2535" s="38"/>
      <c r="ER2535" s="38"/>
      <c r="ES2535" s="38"/>
      <c r="ET2535" s="38"/>
      <c r="EU2535" s="38"/>
      <c r="EV2535" s="38"/>
      <c r="EW2535" s="38"/>
      <c r="EX2535" s="38"/>
      <c r="EY2535" s="38"/>
      <c r="EZ2535" s="38"/>
      <c r="FA2535" s="38"/>
      <c r="FB2535" s="38"/>
      <c r="FC2535" s="38"/>
      <c r="FD2535" s="38"/>
      <c r="FE2535" s="38"/>
      <c r="FF2535" s="38"/>
      <c r="FG2535" s="38"/>
      <c r="FH2535" s="38"/>
      <c r="FI2535" s="38"/>
      <c r="FJ2535" s="38"/>
      <c r="FK2535" s="38"/>
      <c r="FL2535" s="38"/>
      <c r="FM2535" s="38"/>
      <c r="FN2535" s="38"/>
      <c r="FO2535" s="38"/>
      <c r="FP2535" s="38"/>
      <c r="FQ2535" s="38"/>
      <c r="FR2535" s="38"/>
      <c r="FS2535" s="38"/>
      <c r="FT2535" s="38"/>
      <c r="FU2535" s="38"/>
      <c r="FV2535" s="38"/>
      <c r="FW2535" s="38"/>
      <c r="FX2535" s="38"/>
      <c r="FY2535" s="38"/>
      <c r="FZ2535" s="38"/>
      <c r="GA2535" s="38"/>
      <c r="GB2535" s="38"/>
      <c r="GC2535" s="38"/>
      <c r="GD2535" s="38"/>
      <c r="GE2535" s="38"/>
      <c r="GF2535" s="38"/>
      <c r="GG2535" s="38"/>
      <c r="GH2535" s="38"/>
      <c r="GI2535" s="38"/>
      <c r="GJ2535" s="38"/>
      <c r="GK2535" s="38"/>
      <c r="GL2535" s="38"/>
      <c r="GM2535" s="38"/>
      <c r="GN2535" s="38"/>
      <c r="GO2535" s="38"/>
      <c r="GP2535" s="38"/>
      <c r="GQ2535" s="38"/>
      <c r="GR2535" s="38"/>
      <c r="GS2535" s="38"/>
      <c r="GT2535" s="38"/>
      <c r="GU2535" s="38"/>
      <c r="GV2535" s="38"/>
      <c r="GW2535" s="38"/>
      <c r="GX2535" s="38"/>
      <c r="GY2535" s="38"/>
      <c r="GZ2535" s="38"/>
      <c r="HA2535" s="38"/>
      <c r="HB2535" s="38"/>
      <c r="HC2535" s="38"/>
      <c r="HD2535" s="38"/>
      <c r="HE2535" s="38"/>
      <c r="HF2535" s="38"/>
      <c r="HG2535" s="38"/>
      <c r="HH2535" s="38"/>
      <c r="HI2535" s="38"/>
      <c r="HJ2535" s="38"/>
      <c r="HK2535" s="38"/>
      <c r="HL2535" s="38"/>
      <c r="HM2535" s="38"/>
      <c r="HN2535" s="38"/>
      <c r="HO2535" s="38"/>
      <c r="HP2535" s="38"/>
      <c r="HQ2535" s="38"/>
      <c r="HR2535" s="38"/>
      <c r="HS2535" s="38"/>
      <c r="HT2535" s="38"/>
      <c r="HU2535" s="38"/>
      <c r="HV2535" s="38"/>
      <c r="HW2535" s="38"/>
      <c r="HX2535" s="38"/>
      <c r="HY2535" s="38"/>
      <c r="HZ2535" s="38"/>
      <c r="IA2535" s="38"/>
      <c r="IB2535" s="38"/>
      <c r="IC2535" s="38"/>
      <c r="ID2535" s="38"/>
      <c r="IE2535" s="38"/>
      <c r="IF2535" s="38"/>
      <c r="IG2535" s="38"/>
      <c r="IH2535" s="38"/>
      <c r="II2535" s="38"/>
      <c r="IJ2535" s="38"/>
      <c r="IK2535" s="38"/>
      <c r="IL2535" s="38"/>
      <c r="IM2535" s="38"/>
      <c r="IN2535" s="38"/>
      <c r="IO2535" s="38"/>
      <c r="IP2535" s="38"/>
      <c r="IQ2535" s="38"/>
      <c r="IR2535" s="38"/>
      <c r="IS2535" s="38"/>
      <c r="IT2535" s="38"/>
      <c r="IU2535" s="38"/>
      <c r="IV2535" s="38"/>
      <c r="IW2535" s="38"/>
      <c r="IX2535" s="38"/>
      <c r="IY2535" s="38"/>
      <c r="IZ2535" s="38"/>
      <c r="JA2535" s="38"/>
      <c r="JB2535" s="38"/>
      <c r="JC2535" s="38"/>
      <c r="JD2535" s="38"/>
      <c r="JE2535" s="38"/>
      <c r="JF2535" s="38"/>
      <c r="JG2535" s="38"/>
      <c r="JH2535" s="38"/>
      <c r="JI2535" s="38"/>
      <c r="JJ2535" s="38"/>
      <c r="JK2535" s="38"/>
      <c r="JL2535" s="38"/>
      <c r="JM2535" s="38"/>
      <c r="JN2535" s="38"/>
      <c r="JO2535" s="38"/>
      <c r="JP2535" s="38"/>
      <c r="JQ2535" s="38"/>
      <c r="JR2535" s="38"/>
      <c r="JS2535" s="38"/>
      <c r="JT2535" s="38"/>
      <c r="JU2535" s="38"/>
      <c r="JV2535" s="38"/>
      <c r="JW2535" s="38"/>
      <c r="JX2535" s="38"/>
      <c r="JY2535" s="38"/>
      <c r="JZ2535" s="38"/>
      <c r="KA2535" s="38"/>
      <c r="KB2535" s="38"/>
      <c r="KC2535" s="38"/>
      <c r="KD2535" s="38"/>
      <c r="KE2535" s="38"/>
      <c r="KF2535" s="38"/>
      <c r="KG2535" s="38"/>
      <c r="KH2535" s="38"/>
      <c r="KI2535" s="38"/>
      <c r="KJ2535" s="38"/>
      <c r="KK2535" s="38"/>
      <c r="KL2535" s="38"/>
      <c r="KM2535" s="38"/>
      <c r="KN2535" s="38"/>
      <c r="KO2535" s="38"/>
      <c r="KP2535" s="38"/>
      <c r="KQ2535" s="38"/>
      <c r="KR2535" s="38"/>
      <c r="KS2535" s="38"/>
      <c r="KT2535" s="38"/>
      <c r="KU2535" s="38"/>
      <c r="KV2535" s="38"/>
      <c r="KW2535" s="38"/>
      <c r="KX2535" s="38"/>
      <c r="KY2535" s="38"/>
      <c r="KZ2535" s="38"/>
      <c r="LA2535" s="38"/>
      <c r="LB2535" s="38"/>
      <c r="LC2535" s="38"/>
      <c r="LD2535" s="38"/>
      <c r="LE2535" s="38"/>
      <c r="LF2535" s="38"/>
      <c r="LG2535" s="38"/>
      <c r="LH2535" s="38"/>
      <c r="LI2535" s="38"/>
      <c r="LJ2535" s="38"/>
      <c r="LK2535" s="38"/>
      <c r="LL2535" s="38"/>
      <c r="LM2535" s="38"/>
      <c r="LN2535" s="38"/>
      <c r="LO2535" s="38"/>
      <c r="LP2535" s="38"/>
      <c r="LQ2535" s="38"/>
      <c r="LR2535" s="38"/>
      <c r="LS2535" s="38"/>
      <c r="LT2535" s="38"/>
      <c r="LU2535" s="38"/>
      <c r="LV2535" s="38"/>
      <c r="LW2535" s="38"/>
      <c r="LX2535" s="38"/>
      <c r="LY2535" s="38"/>
      <c r="LZ2535" s="38"/>
      <c r="MA2535" s="38"/>
      <c r="MB2535" s="38"/>
      <c r="MC2535" s="38"/>
      <c r="MD2535" s="38"/>
      <c r="ME2535" s="38"/>
      <c r="MF2535" s="38"/>
      <c r="MG2535" s="38"/>
      <c r="MH2535" s="38"/>
      <c r="MI2535" s="38"/>
      <c r="MJ2535" s="38"/>
      <c r="MK2535" s="38"/>
      <c r="ML2535" s="38"/>
      <c r="MM2535" s="38"/>
      <c r="MN2535" s="38"/>
      <c r="MO2535" s="38"/>
      <c r="MP2535" s="38"/>
      <c r="MQ2535" s="38"/>
      <c r="MR2535" s="38"/>
      <c r="MS2535" s="38"/>
      <c r="MT2535" s="38"/>
      <c r="MU2535" s="38"/>
      <c r="MV2535" s="38"/>
      <c r="MW2535" s="38"/>
      <c r="MX2535" s="38"/>
      <c r="MY2535" s="38"/>
      <c r="MZ2535" s="38"/>
      <c r="NA2535" s="38"/>
      <c r="NB2535" s="38"/>
      <c r="NC2535" s="38"/>
      <c r="ND2535" s="38"/>
      <c r="NE2535" s="38"/>
      <c r="NF2535" s="38"/>
      <c r="NG2535" s="38"/>
      <c r="NH2535" s="38"/>
      <c r="NI2535" s="38"/>
      <c r="NJ2535" s="38"/>
      <c r="NK2535" s="38"/>
      <c r="NL2535" s="38"/>
      <c r="NM2535" s="38"/>
      <c r="NN2535" s="38"/>
      <c r="NO2535" s="38"/>
      <c r="NP2535" s="38"/>
      <c r="NQ2535" s="38"/>
      <c r="NR2535" s="38"/>
      <c r="NS2535" s="38"/>
      <c r="NT2535" s="38"/>
      <c r="NU2535" s="38"/>
      <c r="NV2535" s="38"/>
      <c r="NW2535" s="38"/>
      <c r="NX2535" s="38"/>
      <c r="NY2535" s="38"/>
      <c r="NZ2535" s="38"/>
      <c r="OA2535" s="38"/>
      <c r="OB2535" s="38"/>
      <c r="OC2535" s="38"/>
      <c r="OD2535" s="38"/>
      <c r="OE2535" s="38"/>
      <c r="OF2535" s="38"/>
      <c r="OG2535" s="38"/>
      <c r="OH2535" s="38"/>
      <c r="OI2535" s="38"/>
      <c r="OJ2535" s="38"/>
      <c r="OK2535" s="38"/>
      <c r="OL2535" s="38"/>
      <c r="OM2535" s="38"/>
      <c r="ON2535" s="38"/>
      <c r="OO2535" s="38"/>
      <c r="OP2535" s="38"/>
      <c r="OQ2535" s="38"/>
      <c r="OR2535" s="38"/>
      <c r="OS2535" s="38"/>
      <c r="OT2535" s="38"/>
      <c r="OU2535" s="38"/>
      <c r="OV2535" s="38"/>
      <c r="OW2535" s="38"/>
      <c r="OX2535" s="38"/>
      <c r="OY2535" s="38"/>
      <c r="OZ2535" s="38"/>
      <c r="PA2535" s="38"/>
      <c r="PB2535" s="38"/>
      <c r="PC2535" s="38"/>
      <c r="PD2535" s="38"/>
      <c r="PE2535" s="38"/>
      <c r="PF2535" s="38"/>
      <c r="PG2535" s="38"/>
      <c r="PH2535" s="38"/>
      <c r="PI2535" s="38"/>
      <c r="PJ2535" s="38"/>
      <c r="PK2535" s="38"/>
      <c r="PL2535" s="38"/>
      <c r="PM2535" s="38"/>
      <c r="PN2535" s="38"/>
      <c r="PO2535" s="38"/>
      <c r="PP2535" s="38"/>
      <c r="PQ2535" s="38"/>
      <c r="PR2535" s="38"/>
      <c r="PS2535" s="38"/>
      <c r="PT2535" s="38"/>
      <c r="PU2535" s="38"/>
      <c r="PV2535" s="38"/>
      <c r="PW2535" s="38"/>
      <c r="PX2535" s="38"/>
      <c r="PY2535" s="38"/>
      <c r="PZ2535" s="38"/>
      <c r="QA2535" s="38"/>
      <c r="QB2535" s="38"/>
      <c r="QC2535" s="38"/>
      <c r="QD2535" s="38"/>
      <c r="QE2535" s="38"/>
      <c r="QF2535" s="38"/>
      <c r="QG2535" s="38"/>
      <c r="QH2535" s="38"/>
      <c r="QI2535" s="38"/>
      <c r="QJ2535" s="38"/>
      <c r="QK2535" s="38"/>
      <c r="QL2535" s="38"/>
      <c r="QM2535" s="38"/>
      <c r="QN2535" s="38"/>
      <c r="QO2535" s="38"/>
      <c r="QP2535" s="38"/>
      <c r="QQ2535" s="38"/>
      <c r="QR2535" s="38"/>
      <c r="QS2535" s="38"/>
      <c r="QT2535" s="38"/>
      <c r="QU2535" s="38"/>
      <c r="QV2535" s="38"/>
      <c r="QW2535" s="38"/>
      <c r="QX2535" s="38"/>
      <c r="QY2535" s="38"/>
      <c r="QZ2535" s="38"/>
      <c r="RA2535" s="38"/>
      <c r="RB2535" s="38"/>
      <c r="RC2535" s="38"/>
      <c r="RD2535" s="38"/>
      <c r="RE2535" s="38"/>
      <c r="RF2535" s="38"/>
      <c r="RG2535" s="38"/>
      <c r="RH2535" s="38"/>
      <c r="RI2535" s="38"/>
      <c r="RJ2535" s="38"/>
      <c r="RK2535" s="38"/>
      <c r="RL2535" s="38"/>
      <c r="RM2535" s="38"/>
      <c r="RN2535" s="38"/>
      <c r="RO2535" s="38"/>
      <c r="RP2535" s="38"/>
      <c r="RQ2535" s="38"/>
      <c r="RR2535" s="38"/>
      <c r="RS2535" s="38"/>
      <c r="RT2535" s="38"/>
      <c r="RU2535" s="38"/>
      <c r="RV2535" s="38"/>
      <c r="RW2535" s="38"/>
      <c r="RX2535" s="38"/>
      <c r="RY2535" s="38"/>
      <c r="RZ2535" s="38"/>
      <c r="SA2535" s="38"/>
      <c r="SB2535" s="38"/>
      <c r="SC2535" s="38"/>
      <c r="SD2535" s="38"/>
      <c r="SE2535" s="38"/>
      <c r="SF2535" s="38"/>
      <c r="SG2535" s="38"/>
      <c r="SH2535" s="38"/>
      <c r="SI2535" s="38"/>
      <c r="SJ2535" s="38"/>
      <c r="SK2535" s="38"/>
      <c r="SL2535" s="38"/>
      <c r="SM2535" s="38"/>
      <c r="SN2535" s="38"/>
      <c r="SO2535" s="38"/>
      <c r="SP2535" s="38"/>
      <c r="SQ2535" s="38"/>
      <c r="SR2535" s="38"/>
      <c r="SS2535" s="38"/>
      <c r="ST2535" s="38"/>
      <c r="SU2535" s="38"/>
      <c r="SV2535" s="38"/>
      <c r="SW2535" s="38"/>
      <c r="SX2535" s="38"/>
      <c r="SY2535" s="38"/>
      <c r="SZ2535" s="38"/>
      <c r="TA2535" s="38"/>
      <c r="TB2535" s="38"/>
      <c r="TC2535" s="38"/>
      <c r="TD2535" s="38"/>
      <c r="TE2535" s="38"/>
      <c r="TF2535" s="38"/>
      <c r="TG2535" s="38"/>
      <c r="TH2535" s="38"/>
      <c r="TI2535" s="38"/>
      <c r="TJ2535" s="38"/>
      <c r="TK2535" s="38"/>
      <c r="TL2535" s="38"/>
      <c r="TM2535" s="38"/>
      <c r="TN2535" s="38"/>
      <c r="TO2535" s="38"/>
      <c r="TP2535" s="38"/>
      <c r="TQ2535" s="38"/>
      <c r="TR2535" s="38"/>
      <c r="TS2535" s="38"/>
      <c r="TT2535" s="38"/>
      <c r="TU2535" s="38"/>
      <c r="TV2535" s="38"/>
      <c r="TW2535" s="38"/>
      <c r="TX2535" s="38"/>
      <c r="TY2535" s="38"/>
      <c r="TZ2535" s="38"/>
      <c r="UA2535" s="38"/>
      <c r="UB2535" s="38"/>
      <c r="UC2535" s="38"/>
      <c r="UD2535" s="38"/>
      <c r="UE2535" s="38"/>
      <c r="UF2535" s="38"/>
      <c r="UG2535" s="38"/>
      <c r="UH2535" s="38"/>
      <c r="UI2535" s="38"/>
      <c r="UJ2535" s="38"/>
      <c r="UK2535" s="38"/>
      <c r="UL2535" s="38"/>
      <c r="UM2535" s="38"/>
      <c r="UN2535" s="38"/>
      <c r="UO2535" s="38"/>
      <c r="UP2535" s="38"/>
      <c r="UQ2535" s="38"/>
      <c r="UR2535" s="38"/>
      <c r="US2535" s="38"/>
      <c r="UT2535" s="38"/>
      <c r="UU2535" s="38"/>
      <c r="UV2535" s="38"/>
      <c r="UW2535" s="38"/>
      <c r="UX2535" s="38"/>
      <c r="UY2535" s="38"/>
      <c r="UZ2535" s="38"/>
      <c r="VA2535" s="38"/>
      <c r="VB2535" s="38"/>
      <c r="VC2535" s="38"/>
      <c r="VD2535" s="38"/>
      <c r="VE2535" s="38"/>
      <c r="VF2535" s="38"/>
      <c r="VG2535" s="38"/>
      <c r="VH2535" s="38"/>
      <c r="VI2535" s="38"/>
      <c r="VJ2535" s="38"/>
      <c r="VK2535" s="38"/>
      <c r="VL2535" s="38"/>
      <c r="VM2535" s="38"/>
      <c r="VN2535" s="38"/>
      <c r="VO2535" s="38"/>
      <c r="VP2535" s="38"/>
      <c r="VQ2535" s="38"/>
      <c r="VR2535" s="38"/>
      <c r="VS2535" s="38"/>
      <c r="VT2535" s="38"/>
      <c r="VU2535" s="38"/>
      <c r="VV2535" s="38"/>
      <c r="VW2535" s="38"/>
      <c r="VX2535" s="38"/>
      <c r="VY2535" s="38"/>
      <c r="VZ2535" s="38"/>
      <c r="WA2535" s="38"/>
      <c r="WB2535" s="38"/>
      <c r="WC2535" s="38"/>
      <c r="WD2535" s="38"/>
      <c r="WE2535" s="38"/>
      <c r="WF2535" s="38"/>
      <c r="WG2535" s="38"/>
      <c r="WH2535" s="38"/>
      <c r="WI2535" s="38"/>
      <c r="WJ2535" s="38"/>
      <c r="WK2535" s="38"/>
      <c r="WL2535" s="38"/>
      <c r="WM2535" s="38"/>
      <c r="WN2535" s="38"/>
      <c r="WO2535" s="38"/>
      <c r="WP2535" s="38"/>
      <c r="WQ2535" s="38"/>
      <c r="WR2535" s="38"/>
      <c r="WS2535" s="38"/>
      <c r="WT2535" s="38"/>
      <c r="WU2535" s="38"/>
      <c r="WV2535" s="38"/>
      <c r="WW2535" s="38"/>
      <c r="WX2535" s="38"/>
      <c r="WY2535" s="38"/>
      <c r="WZ2535" s="38"/>
      <c r="XA2535" s="38"/>
      <c r="XB2535" s="38"/>
      <c r="XC2535" s="38"/>
      <c r="XD2535" s="38"/>
      <c r="XE2535" s="38"/>
      <c r="XF2535" s="38"/>
      <c r="XG2535" s="38"/>
      <c r="XH2535" s="38"/>
      <c r="XI2535" s="38"/>
      <c r="XJ2535" s="38"/>
      <c r="XK2535" s="38"/>
      <c r="XL2535" s="38"/>
      <c r="XM2535" s="38"/>
      <c r="XN2535" s="38"/>
      <c r="XO2535" s="38"/>
      <c r="XP2535" s="38"/>
      <c r="XQ2535" s="38"/>
      <c r="XR2535" s="38"/>
      <c r="XS2535" s="38"/>
      <c r="XT2535" s="38"/>
      <c r="XU2535" s="38"/>
      <c r="XV2535" s="38"/>
      <c r="XW2535" s="38"/>
      <c r="XX2535" s="38"/>
      <c r="XY2535" s="38"/>
      <c r="XZ2535" s="38"/>
      <c r="YA2535" s="38"/>
      <c r="YB2535" s="38"/>
      <c r="YC2535" s="38"/>
      <c r="YD2535" s="38"/>
      <c r="YE2535" s="38"/>
      <c r="YF2535" s="38"/>
      <c r="YG2535" s="38"/>
      <c r="YH2535" s="38"/>
      <c r="YI2535" s="38"/>
      <c r="YJ2535" s="38"/>
      <c r="YK2535" s="38"/>
      <c r="YL2535" s="38"/>
      <c r="YM2535" s="38"/>
      <c r="YN2535" s="38"/>
      <c r="YO2535" s="38"/>
      <c r="YP2535" s="38"/>
      <c r="YQ2535" s="38"/>
      <c r="YR2535" s="38"/>
      <c r="YS2535" s="38"/>
      <c r="YT2535" s="38"/>
      <c r="YU2535" s="38"/>
      <c r="YV2535" s="38"/>
      <c r="YW2535" s="38"/>
      <c r="YX2535" s="38"/>
      <c r="YY2535" s="38"/>
      <c r="YZ2535" s="38"/>
      <c r="ZA2535" s="38"/>
      <c r="ZB2535" s="38"/>
      <c r="ZC2535" s="38"/>
      <c r="ZD2535" s="38"/>
      <c r="ZE2535" s="38"/>
      <c r="ZF2535" s="38"/>
      <c r="ZG2535" s="38"/>
      <c r="ZH2535" s="38"/>
      <c r="ZI2535" s="38"/>
      <c r="ZJ2535" s="38"/>
      <c r="ZK2535" s="38"/>
      <c r="ZL2535" s="38"/>
      <c r="ZM2535" s="38"/>
      <c r="ZN2535" s="38"/>
      <c r="ZO2535" s="38"/>
      <c r="ZP2535" s="38"/>
      <c r="ZQ2535" s="38"/>
      <c r="ZR2535" s="38"/>
      <c r="ZS2535" s="38"/>
      <c r="ZT2535" s="38"/>
      <c r="ZU2535" s="38"/>
      <c r="ZV2535" s="38"/>
      <c r="ZW2535" s="38"/>
      <c r="ZX2535" s="38"/>
      <c r="ZY2535" s="38"/>
      <c r="ZZ2535" s="38"/>
      <c r="AAA2535" s="38"/>
      <c r="AAB2535" s="38"/>
      <c r="AAC2535" s="38"/>
      <c r="AAD2535" s="38"/>
      <c r="AAE2535" s="38"/>
      <c r="AAF2535" s="38"/>
      <c r="AAG2535" s="38"/>
      <c r="AAH2535" s="38"/>
      <c r="AAI2535" s="38"/>
      <c r="AAJ2535" s="38"/>
      <c r="AAK2535" s="38"/>
      <c r="AAL2535" s="38"/>
      <c r="AAM2535" s="38"/>
      <c r="AAN2535" s="38"/>
      <c r="AAO2535" s="38"/>
      <c r="AAP2535" s="38"/>
      <c r="AAQ2535" s="38"/>
      <c r="AAR2535" s="38"/>
      <c r="AAS2535" s="38"/>
      <c r="AAT2535" s="38"/>
      <c r="AAU2535" s="38"/>
      <c r="AAV2535" s="38"/>
      <c r="AAW2535" s="38"/>
      <c r="AAX2535" s="38"/>
      <c r="AAY2535" s="38"/>
      <c r="AAZ2535" s="38"/>
      <c r="ABA2535" s="38"/>
      <c r="ABB2535" s="38"/>
      <c r="ABC2535" s="38"/>
      <c r="ABD2535" s="38"/>
      <c r="ABE2535" s="38"/>
      <c r="ABF2535" s="38"/>
      <c r="ABG2535" s="38"/>
      <c r="ABH2535" s="38"/>
      <c r="ABI2535" s="38"/>
      <c r="ABJ2535" s="38"/>
      <c r="ABK2535" s="38"/>
      <c r="ABL2535" s="38"/>
      <c r="ABM2535" s="38"/>
      <c r="ABN2535" s="38"/>
      <c r="ABO2535" s="38"/>
      <c r="ABP2535" s="38"/>
      <c r="ABQ2535" s="38"/>
      <c r="ABR2535" s="38"/>
      <c r="ABS2535" s="38"/>
      <c r="ABT2535" s="38"/>
      <c r="ABU2535" s="38"/>
      <c r="ABV2535" s="38"/>
      <c r="ABW2535" s="38"/>
      <c r="ABX2535" s="38"/>
      <c r="ABY2535" s="38"/>
      <c r="ABZ2535" s="38"/>
      <c r="ACA2535" s="38"/>
      <c r="ACB2535" s="38"/>
      <c r="ACC2535" s="38"/>
      <c r="ACD2535" s="38"/>
      <c r="ACE2535" s="38"/>
      <c r="ACF2535" s="38"/>
      <c r="ACG2535" s="38"/>
      <c r="ACH2535" s="38"/>
      <c r="ACI2535" s="38"/>
      <c r="ACJ2535" s="38"/>
      <c r="ACK2535" s="38"/>
      <c r="ACL2535" s="38"/>
      <c r="ACM2535" s="38"/>
      <c r="ACN2535" s="38"/>
      <c r="ACO2535" s="38"/>
      <c r="ACP2535" s="38"/>
      <c r="ACQ2535" s="38"/>
      <c r="ACR2535" s="38"/>
      <c r="ACS2535" s="38"/>
      <c r="ACT2535" s="38"/>
      <c r="ACU2535" s="38"/>
      <c r="ACV2535" s="38"/>
      <c r="ACW2535" s="38"/>
      <c r="ACX2535" s="38"/>
      <c r="ACY2535" s="38"/>
      <c r="ACZ2535" s="38"/>
      <c r="ADA2535" s="38"/>
      <c r="ADB2535" s="38"/>
      <c r="ADC2535" s="38"/>
      <c r="ADD2535" s="38"/>
      <c r="ADE2535" s="38"/>
      <c r="ADF2535" s="38"/>
      <c r="ADG2535" s="38"/>
      <c r="ADH2535" s="38"/>
      <c r="ADI2535" s="38"/>
      <c r="ADJ2535" s="38"/>
      <c r="ADK2535" s="38"/>
      <c r="ADL2535" s="38"/>
      <c r="ADM2535" s="38"/>
      <c r="ADN2535" s="38"/>
      <c r="ADO2535" s="38"/>
      <c r="ADP2535" s="38"/>
      <c r="ADQ2535" s="38"/>
      <c r="ADR2535" s="38"/>
      <c r="ADS2535" s="38"/>
      <c r="ADT2535" s="38"/>
      <c r="ADU2535" s="38"/>
      <c r="ADV2535" s="38"/>
      <c r="ADW2535" s="38"/>
      <c r="ADX2535" s="38"/>
      <c r="ADY2535" s="38"/>
      <c r="ADZ2535" s="38"/>
      <c r="AEA2535" s="38"/>
      <c r="AEB2535" s="38"/>
      <c r="AEC2535" s="38"/>
      <c r="AED2535" s="38"/>
      <c r="AEE2535" s="38"/>
      <c r="AEF2535" s="38"/>
      <c r="AEG2535" s="38"/>
      <c r="AEH2535" s="38"/>
      <c r="AEI2535" s="38"/>
      <c r="AEJ2535" s="38"/>
      <c r="AEK2535" s="38"/>
      <c r="AEL2535" s="38"/>
      <c r="AEM2535" s="38"/>
      <c r="AEN2535" s="38"/>
      <c r="AEO2535" s="38"/>
      <c r="AEP2535" s="38"/>
      <c r="AEQ2535" s="38"/>
      <c r="AER2535" s="38"/>
      <c r="AES2535" s="38"/>
      <c r="AET2535" s="38"/>
      <c r="AEU2535" s="38"/>
      <c r="AEV2535" s="38"/>
      <c r="AEW2535" s="38"/>
      <c r="AEX2535" s="38"/>
      <c r="AEY2535" s="38"/>
      <c r="AEZ2535" s="38"/>
      <c r="AFA2535" s="38"/>
      <c r="AFB2535" s="38"/>
      <c r="AFC2535" s="38"/>
      <c r="AFD2535" s="38"/>
      <c r="AFE2535" s="38"/>
      <c r="AFF2535" s="38"/>
      <c r="AFG2535" s="38"/>
      <c r="AFH2535" s="38"/>
      <c r="AFI2535" s="38"/>
      <c r="AFJ2535" s="38"/>
      <c r="AFK2535" s="38"/>
      <c r="AFL2535" s="38"/>
      <c r="AFM2535" s="38"/>
      <c r="AFN2535" s="38"/>
      <c r="AFO2535" s="38"/>
      <c r="AFP2535" s="38"/>
      <c r="AFQ2535" s="38"/>
      <c r="AFR2535" s="38"/>
      <c r="AFS2535" s="38"/>
      <c r="AFT2535" s="38"/>
      <c r="AFU2535" s="38"/>
      <c r="AFV2535" s="38"/>
      <c r="AFW2535" s="38"/>
      <c r="AFX2535" s="38"/>
      <c r="AFY2535" s="38"/>
      <c r="AFZ2535" s="38"/>
      <c r="AGA2535" s="38"/>
      <c r="AGB2535" s="38"/>
      <c r="AGC2535" s="38"/>
      <c r="AGD2535" s="38"/>
      <c r="AGE2535" s="38"/>
      <c r="AGF2535" s="38"/>
      <c r="AGG2535" s="38"/>
      <c r="AGH2535" s="38"/>
      <c r="AGI2535" s="38"/>
      <c r="AGJ2535" s="38"/>
      <c r="AGK2535" s="38"/>
      <c r="AGL2535" s="38"/>
      <c r="AGM2535" s="38"/>
      <c r="AGN2535" s="38"/>
      <c r="AGO2535" s="38"/>
      <c r="AGP2535" s="38"/>
      <c r="AGQ2535" s="38"/>
      <c r="AGR2535" s="38"/>
      <c r="AGS2535" s="38"/>
      <c r="AGT2535" s="38"/>
      <c r="AGU2535" s="38"/>
      <c r="AGV2535" s="38"/>
      <c r="AGW2535" s="38"/>
      <c r="AGX2535" s="38"/>
      <c r="AGY2535" s="38"/>
      <c r="AGZ2535" s="38"/>
      <c r="AHA2535" s="38"/>
      <c r="AHB2535" s="38"/>
      <c r="AHC2535" s="38"/>
      <c r="AHD2535" s="38"/>
      <c r="AHE2535" s="38"/>
      <c r="AHF2535" s="38"/>
      <c r="AHG2535" s="38"/>
      <c r="AHH2535" s="38"/>
      <c r="AHI2535" s="38"/>
      <c r="AHJ2535" s="38"/>
      <c r="AHK2535" s="38"/>
      <c r="AHL2535" s="38"/>
      <c r="AHM2535" s="38"/>
      <c r="AHN2535" s="38"/>
      <c r="AHO2535" s="38"/>
      <c r="AHP2535" s="38"/>
      <c r="AHQ2535" s="38"/>
      <c r="AHR2535" s="38"/>
      <c r="AHS2535" s="38"/>
      <c r="AHT2535" s="38"/>
      <c r="AHU2535" s="38"/>
      <c r="AHV2535" s="38"/>
      <c r="AHW2535" s="38"/>
      <c r="AHX2535" s="38"/>
      <c r="AHY2535" s="38"/>
      <c r="AHZ2535" s="38"/>
      <c r="AIA2535" s="38"/>
      <c r="AIB2535" s="38"/>
      <c r="AIC2535" s="38"/>
      <c r="AID2535" s="38"/>
      <c r="AIE2535" s="38"/>
      <c r="AIF2535" s="38"/>
      <c r="AIG2535" s="38"/>
      <c r="AIH2535" s="38"/>
      <c r="AII2535" s="38"/>
      <c r="AIJ2535" s="38"/>
      <c r="AIK2535" s="38"/>
      <c r="AIL2535" s="38"/>
      <c r="AIM2535" s="38"/>
      <c r="AIN2535" s="38"/>
      <c r="AIO2535" s="38"/>
      <c r="AIP2535" s="38"/>
      <c r="AIQ2535" s="38"/>
      <c r="AIR2535" s="38"/>
      <c r="AIS2535" s="38"/>
      <c r="AIT2535" s="38"/>
      <c r="AIU2535" s="38"/>
      <c r="AIV2535" s="38"/>
      <c r="AIW2535" s="38"/>
      <c r="AIX2535" s="38"/>
      <c r="AIY2535" s="38"/>
      <c r="AIZ2535" s="38"/>
      <c r="AJA2535" s="38"/>
      <c r="AJB2535" s="38"/>
      <c r="AJC2535" s="38"/>
      <c r="AJD2535" s="38"/>
      <c r="AJE2535" s="38"/>
      <c r="AJF2535" s="38"/>
      <c r="AJG2535" s="38"/>
      <c r="AJH2535" s="38"/>
      <c r="AJI2535" s="38"/>
      <c r="AJJ2535" s="38"/>
      <c r="AJK2535" s="38"/>
      <c r="AJL2535" s="38"/>
      <c r="AJM2535" s="38"/>
      <c r="AJN2535" s="38"/>
      <c r="AJO2535" s="38"/>
      <c r="AJP2535" s="38"/>
      <c r="AJQ2535" s="38"/>
      <c r="AJR2535" s="38"/>
      <c r="AJS2535" s="38"/>
      <c r="AJT2535" s="38"/>
      <c r="AJU2535" s="38"/>
      <c r="AJV2535" s="38"/>
      <c r="AJW2535" s="38"/>
      <c r="AJX2535" s="38"/>
      <c r="AJY2535" s="38"/>
      <c r="AJZ2535" s="38"/>
      <c r="AKA2535" s="38"/>
      <c r="AKB2535" s="38"/>
      <c r="AKC2535" s="38"/>
      <c r="AKD2535" s="38"/>
      <c r="AKE2535" s="38"/>
      <c r="AKF2535" s="38"/>
      <c r="AKG2535" s="38"/>
      <c r="AKH2535" s="38"/>
      <c r="AKI2535" s="38"/>
      <c r="AKJ2535" s="38"/>
      <c r="AKK2535" s="38"/>
      <c r="AKL2535" s="38"/>
      <c r="AKM2535" s="38"/>
      <c r="AKN2535" s="38"/>
      <c r="AKO2535" s="38"/>
      <c r="AKP2535" s="38"/>
      <c r="AKQ2535" s="38"/>
      <c r="AKR2535" s="38"/>
      <c r="AKS2535" s="38"/>
      <c r="AKT2535" s="38"/>
      <c r="AKU2535" s="38"/>
      <c r="AKV2535" s="38"/>
      <c r="AKW2535" s="38"/>
      <c r="AKX2535" s="38"/>
      <c r="AKY2535" s="38"/>
      <c r="AKZ2535" s="38"/>
      <c r="ALA2535" s="38"/>
      <c r="ALB2535" s="38"/>
      <c r="ALC2535" s="38"/>
      <c r="ALD2535" s="38"/>
      <c r="ALE2535" s="38"/>
      <c r="ALF2535" s="38"/>
      <c r="ALG2535" s="38"/>
      <c r="ALH2535" s="38"/>
      <c r="ALI2535" s="38"/>
      <c r="ALJ2535" s="38"/>
      <c r="ALK2535" s="38"/>
      <c r="ALL2535" s="38"/>
      <c r="ALM2535" s="38"/>
      <c r="ALN2535" s="38"/>
      <c r="ALO2535" s="38"/>
      <c r="ALP2535" s="38"/>
      <c r="ALQ2535" s="38"/>
      <c r="ALR2535" s="38"/>
      <c r="ALS2535" s="38"/>
      <c r="ALT2535" s="38"/>
      <c r="ALU2535" s="38"/>
      <c r="ALV2535" s="38"/>
      <c r="ALW2535" s="38"/>
      <c r="ALX2535" s="38"/>
      <c r="ALY2535" s="38"/>
      <c r="ALZ2535" s="38"/>
      <c r="AMA2535" s="38"/>
      <c r="AMB2535" s="38"/>
      <c r="AMC2535" s="38"/>
      <c r="AMD2535" s="38"/>
      <c r="AME2535" s="38"/>
      <c r="AMF2535" s="38"/>
      <c r="AMG2535" s="38"/>
      <c r="AMH2535" s="38"/>
      <c r="AMI2535" s="38"/>
      <c r="AMJ2535" s="38"/>
    </row>
    <row r="2536" spans="1:1024" x14ac:dyDescent="0.25">
      <c r="B2536" s="2"/>
      <c r="C2536" s="2"/>
      <c r="D2536" s="2"/>
      <c r="E2536" s="2"/>
    </row>
    <row r="2538" spans="1:1024" x14ac:dyDescent="0.25">
      <c r="G2538" s="6"/>
    </row>
    <row r="2539" spans="1:1024" x14ac:dyDescent="0.25">
      <c r="B2539" s="2"/>
      <c r="C2539" s="2"/>
      <c r="D2539" s="2"/>
      <c r="E2539" s="2"/>
    </row>
    <row r="2542" spans="1:1024" x14ac:dyDescent="0.25">
      <c r="H2542" s="12"/>
      <c r="I2542" s="12"/>
      <c r="J2542" s="12"/>
      <c r="K2542" s="12"/>
      <c r="L2542" s="12"/>
      <c r="M2542" s="12"/>
      <c r="N2542" s="12"/>
      <c r="O2542" s="12"/>
      <c r="P2542" s="12"/>
      <c r="Q2542" s="12"/>
      <c r="R2542" s="12"/>
      <c r="S2542" s="12"/>
      <c r="T2542" s="12"/>
      <c r="U2542" s="12"/>
      <c r="V2542" s="12"/>
      <c r="W2542" s="12"/>
      <c r="X2542" s="12"/>
      <c r="Y2542" s="12"/>
      <c r="Z2542" s="12"/>
      <c r="AA2542" s="12"/>
      <c r="AB2542" s="12"/>
      <c r="AC2542" s="12"/>
      <c r="AD2542" s="12"/>
      <c r="AE2542" s="12"/>
      <c r="AF2542" s="12"/>
      <c r="AG2542" s="12"/>
      <c r="AH2542" s="12"/>
      <c r="AI2542" s="12"/>
      <c r="AJ2542" s="12"/>
      <c r="AK2542" s="12"/>
      <c r="AL2542" s="12"/>
      <c r="AM2542" s="12"/>
      <c r="AN2542" s="12"/>
      <c r="AO2542" s="12"/>
      <c r="AP2542" s="12"/>
      <c r="AQ2542" s="12"/>
      <c r="AR2542" s="12"/>
      <c r="AS2542" s="12"/>
      <c r="AT2542" s="12"/>
      <c r="AU2542" s="12"/>
    </row>
    <row r="2544" spans="1:1024" x14ac:dyDescent="0.25">
      <c r="H2544" s="12"/>
      <c r="I2544" s="12"/>
      <c r="J2544" s="12"/>
      <c r="K2544" s="12"/>
      <c r="L2544" s="12"/>
      <c r="M2544" s="12"/>
      <c r="N2544" s="12"/>
      <c r="O2544" s="12"/>
      <c r="P2544" s="12"/>
      <c r="Q2544" s="12"/>
      <c r="R2544" s="12"/>
      <c r="S2544" s="12"/>
      <c r="T2544" s="12"/>
      <c r="U2544" s="12"/>
      <c r="V2544" s="12"/>
      <c r="W2544" s="12"/>
      <c r="X2544" s="12"/>
      <c r="Y2544" s="12"/>
      <c r="Z2544" s="12"/>
      <c r="AA2544" s="12"/>
      <c r="AB2544" s="12"/>
      <c r="AC2544" s="12"/>
      <c r="AD2544" s="12"/>
      <c r="AE2544" s="12"/>
      <c r="AF2544" s="12"/>
      <c r="AG2544" s="12"/>
      <c r="AH2544" s="12"/>
      <c r="AI2544" s="12"/>
      <c r="AJ2544" s="12"/>
      <c r="AK2544" s="12"/>
      <c r="AL2544" s="12"/>
      <c r="AM2544" s="12"/>
      <c r="AN2544" s="12"/>
      <c r="AO2544" s="12"/>
      <c r="AP2544" s="12"/>
      <c r="AQ2544" s="12"/>
      <c r="AR2544" s="12"/>
      <c r="AS2544" s="12"/>
      <c r="AT2544" s="12"/>
      <c r="AU2544" s="12"/>
    </row>
    <row r="2545" spans="8:47" x14ac:dyDescent="0.25">
      <c r="H2545" s="12"/>
      <c r="I2545" s="12"/>
      <c r="J2545" s="12"/>
      <c r="K2545" s="12"/>
      <c r="L2545" s="12"/>
      <c r="M2545" s="12"/>
      <c r="N2545" s="12"/>
      <c r="O2545" s="12"/>
      <c r="P2545" s="12"/>
      <c r="Q2545" s="12"/>
      <c r="R2545" s="12"/>
      <c r="S2545" s="12"/>
      <c r="T2545" s="12"/>
      <c r="U2545" s="12"/>
      <c r="V2545" s="12"/>
      <c r="W2545" s="12"/>
      <c r="X2545" s="12"/>
      <c r="Y2545" s="12"/>
      <c r="Z2545" s="12"/>
      <c r="AA2545" s="12"/>
      <c r="AB2545" s="12"/>
      <c r="AC2545" s="12"/>
      <c r="AD2545" s="12"/>
      <c r="AE2545" s="12"/>
      <c r="AF2545" s="12"/>
      <c r="AG2545" s="12"/>
      <c r="AH2545" s="12"/>
      <c r="AI2545" s="12"/>
      <c r="AJ2545" s="12"/>
      <c r="AK2545" s="12"/>
      <c r="AL2545" s="12"/>
      <c r="AM2545" s="12"/>
      <c r="AN2545" s="12"/>
      <c r="AO2545" s="12"/>
      <c r="AP2545" s="12"/>
      <c r="AQ2545" s="12"/>
      <c r="AR2545" s="12"/>
      <c r="AS2545" s="12"/>
      <c r="AT2545" s="12"/>
      <c r="AU2545" s="12"/>
    </row>
    <row r="2547" spans="8:47" x14ac:dyDescent="0.25">
      <c r="H2547" s="12"/>
      <c r="I2547" s="12"/>
      <c r="J2547" s="12"/>
      <c r="K2547" s="12"/>
      <c r="L2547" s="12"/>
      <c r="M2547" s="12"/>
      <c r="N2547" s="12"/>
      <c r="O2547" s="12"/>
      <c r="P2547" s="12"/>
      <c r="Q2547" s="12"/>
      <c r="R2547" s="12"/>
      <c r="S2547" s="12"/>
      <c r="T2547" s="12"/>
      <c r="U2547" s="12"/>
      <c r="V2547" s="12"/>
      <c r="W2547" s="12"/>
      <c r="X2547" s="12"/>
      <c r="Y2547" s="12"/>
      <c r="Z2547" s="12"/>
      <c r="AA2547" s="12"/>
      <c r="AB2547" s="12"/>
      <c r="AC2547" s="12"/>
      <c r="AD2547" s="12"/>
      <c r="AE2547" s="12"/>
      <c r="AF2547" s="12"/>
      <c r="AG2547" s="12"/>
      <c r="AH2547" s="12"/>
      <c r="AI2547" s="12"/>
      <c r="AJ2547" s="12"/>
      <c r="AK2547" s="12"/>
      <c r="AL2547" s="12"/>
      <c r="AM2547" s="12"/>
      <c r="AN2547" s="12"/>
      <c r="AO2547" s="12"/>
      <c r="AP2547" s="12"/>
      <c r="AQ2547" s="12"/>
      <c r="AR2547" s="12"/>
      <c r="AS2547" s="12"/>
      <c r="AT2547" s="12"/>
      <c r="AU2547" s="12"/>
    </row>
    <row r="2548" spans="8:47" x14ac:dyDescent="0.25">
      <c r="H2548" s="12"/>
      <c r="I2548" s="12"/>
      <c r="J2548" s="12"/>
      <c r="K2548" s="12"/>
      <c r="L2548" s="12"/>
      <c r="M2548" s="12"/>
      <c r="N2548" s="12"/>
      <c r="O2548" s="12"/>
      <c r="P2548" s="12"/>
      <c r="Q2548" s="12"/>
      <c r="R2548" s="12"/>
      <c r="S2548" s="12"/>
      <c r="T2548" s="12"/>
      <c r="U2548" s="12"/>
      <c r="V2548" s="12"/>
      <c r="W2548" s="12"/>
      <c r="X2548" s="12"/>
      <c r="Y2548" s="12"/>
      <c r="Z2548" s="12"/>
      <c r="AA2548" s="12"/>
      <c r="AB2548" s="12"/>
      <c r="AC2548" s="12"/>
      <c r="AD2548" s="12"/>
      <c r="AE2548" s="12"/>
      <c r="AF2548" s="12"/>
      <c r="AG2548" s="12"/>
      <c r="AH2548" s="12"/>
      <c r="AI2548" s="12"/>
      <c r="AJ2548" s="12"/>
      <c r="AK2548" s="12"/>
      <c r="AL2548" s="12"/>
      <c r="AM2548" s="12"/>
      <c r="AN2548" s="12"/>
      <c r="AO2548" s="12"/>
      <c r="AP2548" s="12"/>
      <c r="AQ2548" s="12"/>
      <c r="AR2548" s="12"/>
      <c r="AS2548" s="12"/>
      <c r="AT2548" s="12"/>
      <c r="AU2548" s="12"/>
    </row>
    <row r="2549" spans="8:47" x14ac:dyDescent="0.25">
      <c r="H2549" s="12"/>
      <c r="I2549" s="12"/>
      <c r="J2549" s="12"/>
      <c r="K2549" s="12"/>
      <c r="L2549" s="12"/>
      <c r="M2549" s="12"/>
      <c r="N2549" s="12"/>
      <c r="O2549" s="12"/>
      <c r="P2549" s="12"/>
      <c r="Q2549" s="12"/>
      <c r="R2549" s="12"/>
      <c r="S2549" s="12"/>
      <c r="T2549" s="12"/>
      <c r="U2549" s="12"/>
      <c r="V2549" s="12"/>
      <c r="W2549" s="12"/>
      <c r="X2549" s="12"/>
      <c r="Y2549" s="12"/>
      <c r="Z2549" s="12"/>
      <c r="AA2549" s="12"/>
      <c r="AB2549" s="12"/>
      <c r="AC2549" s="12"/>
      <c r="AD2549" s="12"/>
      <c r="AE2549" s="12"/>
      <c r="AF2549" s="12"/>
      <c r="AG2549" s="12"/>
      <c r="AH2549" s="12"/>
      <c r="AI2549" s="12"/>
      <c r="AJ2549" s="12"/>
      <c r="AK2549" s="12"/>
      <c r="AL2549" s="12"/>
      <c r="AM2549" s="12"/>
      <c r="AN2549" s="12"/>
      <c r="AO2549" s="12"/>
      <c r="AP2549" s="12"/>
      <c r="AQ2549" s="12"/>
      <c r="AR2549" s="12"/>
      <c r="AS2549" s="12"/>
      <c r="AT2549" s="12"/>
      <c r="AU2549" s="12"/>
    </row>
    <row r="2550" spans="8:47" x14ac:dyDescent="0.25">
      <c r="H2550" s="12"/>
      <c r="I2550" s="12"/>
      <c r="J2550" s="12"/>
      <c r="K2550" s="12"/>
      <c r="L2550" s="12"/>
      <c r="M2550" s="12"/>
      <c r="N2550" s="12"/>
      <c r="O2550" s="12"/>
      <c r="P2550" s="12"/>
      <c r="Q2550" s="12"/>
      <c r="R2550" s="12"/>
      <c r="S2550" s="12"/>
      <c r="T2550" s="12"/>
      <c r="U2550" s="12"/>
      <c r="V2550" s="12"/>
      <c r="W2550" s="12"/>
      <c r="X2550" s="12"/>
      <c r="Y2550" s="12"/>
      <c r="Z2550" s="12"/>
      <c r="AA2550" s="12"/>
      <c r="AB2550" s="12"/>
      <c r="AC2550" s="12"/>
      <c r="AD2550" s="12"/>
      <c r="AE2550" s="12"/>
      <c r="AF2550" s="12"/>
      <c r="AG2550" s="12"/>
      <c r="AH2550" s="12"/>
      <c r="AI2550" s="12"/>
      <c r="AJ2550" s="12"/>
      <c r="AK2550" s="12"/>
      <c r="AL2550" s="12"/>
      <c r="AM2550" s="12"/>
      <c r="AN2550" s="12"/>
      <c r="AO2550" s="12"/>
      <c r="AP2550" s="12"/>
      <c r="AQ2550" s="12"/>
      <c r="AR2550" s="12"/>
      <c r="AS2550" s="12"/>
      <c r="AT2550" s="12"/>
      <c r="AU2550" s="12"/>
    </row>
    <row r="2551" spans="8:47" x14ac:dyDescent="0.25">
      <c r="H2551" s="12"/>
      <c r="I2551" s="12"/>
      <c r="J2551" s="12"/>
      <c r="K2551" s="12"/>
      <c r="L2551" s="12"/>
      <c r="M2551" s="12"/>
      <c r="N2551" s="12"/>
      <c r="O2551" s="12"/>
      <c r="P2551" s="12"/>
      <c r="Q2551" s="12"/>
      <c r="R2551" s="12"/>
      <c r="S2551" s="12"/>
      <c r="T2551" s="12"/>
      <c r="U2551" s="12"/>
      <c r="V2551" s="12"/>
      <c r="W2551" s="12"/>
      <c r="X2551" s="12"/>
      <c r="Y2551" s="12"/>
      <c r="Z2551" s="12"/>
      <c r="AA2551" s="12"/>
      <c r="AB2551" s="12"/>
      <c r="AC2551" s="12"/>
      <c r="AD2551" s="12"/>
      <c r="AE2551" s="12"/>
      <c r="AF2551" s="12"/>
      <c r="AG2551" s="12"/>
      <c r="AH2551" s="12"/>
      <c r="AI2551" s="12"/>
      <c r="AJ2551" s="12"/>
      <c r="AK2551" s="12"/>
      <c r="AL2551" s="12"/>
      <c r="AM2551" s="12"/>
      <c r="AN2551" s="12"/>
      <c r="AO2551" s="12"/>
      <c r="AP2551" s="12"/>
      <c r="AQ2551" s="12"/>
      <c r="AR2551" s="12"/>
      <c r="AS2551" s="12"/>
      <c r="AT2551" s="12"/>
      <c r="AU2551" s="12"/>
    </row>
    <row r="2552" spans="8:47" x14ac:dyDescent="0.25">
      <c r="H2552" s="12"/>
      <c r="I2552" s="12"/>
      <c r="J2552" s="12"/>
      <c r="K2552" s="12"/>
      <c r="L2552" s="12"/>
      <c r="M2552" s="12"/>
      <c r="N2552" s="12"/>
      <c r="O2552" s="12"/>
      <c r="P2552" s="12"/>
      <c r="Q2552" s="12"/>
      <c r="R2552" s="12"/>
      <c r="S2552" s="12"/>
      <c r="T2552" s="12"/>
      <c r="U2552" s="12"/>
      <c r="V2552" s="12"/>
      <c r="W2552" s="12"/>
      <c r="X2552" s="12"/>
      <c r="Y2552" s="12"/>
      <c r="Z2552" s="12"/>
      <c r="AA2552" s="12"/>
      <c r="AB2552" s="12"/>
      <c r="AC2552" s="12"/>
      <c r="AD2552" s="12"/>
      <c r="AE2552" s="12"/>
      <c r="AF2552" s="12"/>
      <c r="AG2552" s="12"/>
      <c r="AH2552" s="12"/>
      <c r="AI2552" s="12"/>
      <c r="AJ2552" s="12"/>
      <c r="AK2552" s="12"/>
      <c r="AL2552" s="12"/>
      <c r="AM2552" s="12"/>
      <c r="AN2552" s="12"/>
      <c r="AO2552" s="12"/>
      <c r="AP2552" s="12"/>
      <c r="AQ2552" s="12"/>
      <c r="AR2552" s="12"/>
      <c r="AS2552" s="12"/>
      <c r="AT2552" s="12"/>
      <c r="AU2552" s="12"/>
    </row>
    <row r="2553" spans="8:47" x14ac:dyDescent="0.25">
      <c r="H2553" s="12"/>
      <c r="I2553" s="12"/>
      <c r="J2553" s="12"/>
      <c r="K2553" s="12"/>
      <c r="L2553" s="12"/>
      <c r="M2553" s="12"/>
      <c r="N2553" s="12"/>
      <c r="O2553" s="12"/>
      <c r="P2553" s="12"/>
      <c r="Q2553" s="12"/>
      <c r="R2553" s="12"/>
      <c r="S2553" s="12"/>
      <c r="T2553" s="12"/>
      <c r="U2553" s="12"/>
      <c r="V2553" s="12"/>
      <c r="W2553" s="12"/>
      <c r="X2553" s="12"/>
      <c r="Y2553" s="12"/>
      <c r="Z2553" s="12"/>
      <c r="AA2553" s="12"/>
      <c r="AB2553" s="12"/>
      <c r="AC2553" s="12"/>
      <c r="AD2553" s="12"/>
      <c r="AE2553" s="12"/>
      <c r="AF2553" s="12"/>
      <c r="AG2553" s="12"/>
      <c r="AH2553" s="12"/>
      <c r="AI2553" s="12"/>
      <c r="AJ2553" s="12"/>
      <c r="AK2553" s="12"/>
      <c r="AL2553" s="12"/>
      <c r="AM2553" s="12"/>
      <c r="AN2553" s="12"/>
      <c r="AO2553" s="12"/>
      <c r="AP2553" s="12"/>
      <c r="AQ2553" s="12"/>
      <c r="AR2553" s="12"/>
      <c r="AS2553" s="12"/>
      <c r="AT2553" s="12"/>
      <c r="AU2553" s="12"/>
    </row>
    <row r="2554" spans="8:47" x14ac:dyDescent="0.25">
      <c r="H2554" s="12"/>
      <c r="I2554" s="12"/>
      <c r="J2554" s="12"/>
      <c r="K2554" s="12"/>
      <c r="L2554" s="12"/>
      <c r="M2554" s="12"/>
      <c r="N2554" s="12"/>
      <c r="O2554" s="12"/>
      <c r="P2554" s="12"/>
      <c r="Q2554" s="12"/>
      <c r="R2554" s="12"/>
      <c r="S2554" s="12"/>
      <c r="T2554" s="12"/>
      <c r="U2554" s="12"/>
      <c r="V2554" s="12"/>
      <c r="W2554" s="12"/>
      <c r="X2554" s="12"/>
      <c r="Y2554" s="12"/>
      <c r="Z2554" s="12"/>
      <c r="AA2554" s="12"/>
      <c r="AB2554" s="12"/>
      <c r="AC2554" s="12"/>
      <c r="AD2554" s="12"/>
      <c r="AE2554" s="12"/>
      <c r="AF2554" s="12"/>
      <c r="AG2554" s="12"/>
      <c r="AH2554" s="12"/>
      <c r="AI2554" s="12"/>
      <c r="AJ2554" s="12"/>
      <c r="AK2554" s="12"/>
      <c r="AL2554" s="12"/>
      <c r="AM2554" s="12"/>
      <c r="AN2554" s="12"/>
      <c r="AO2554" s="12"/>
      <c r="AP2554" s="12"/>
      <c r="AQ2554" s="12"/>
      <c r="AR2554" s="12"/>
      <c r="AS2554" s="12"/>
      <c r="AT2554" s="12"/>
      <c r="AU2554" s="12"/>
    </row>
    <row r="2555" spans="8:47" x14ac:dyDescent="0.25">
      <c r="H2555" s="12"/>
      <c r="I2555" s="12"/>
      <c r="J2555" s="12"/>
      <c r="K2555" s="12"/>
      <c r="L2555" s="12"/>
      <c r="M2555" s="12"/>
      <c r="N2555" s="12"/>
      <c r="O2555" s="12"/>
      <c r="P2555" s="12"/>
      <c r="Q2555" s="12"/>
      <c r="R2555" s="12"/>
      <c r="S2555" s="12"/>
      <c r="T2555" s="12"/>
      <c r="U2555" s="12"/>
      <c r="V2555" s="12"/>
      <c r="W2555" s="12"/>
      <c r="X2555" s="12"/>
      <c r="Y2555" s="12"/>
      <c r="Z2555" s="12"/>
      <c r="AA2555" s="12"/>
      <c r="AB2555" s="12"/>
      <c r="AC2555" s="12"/>
      <c r="AD2555" s="12"/>
      <c r="AE2555" s="12"/>
      <c r="AF2555" s="12"/>
      <c r="AG2555" s="12"/>
      <c r="AH2555" s="12"/>
      <c r="AI2555" s="12"/>
      <c r="AJ2555" s="12"/>
      <c r="AK2555" s="12"/>
      <c r="AL2555" s="12"/>
      <c r="AM2555" s="12"/>
      <c r="AN2555" s="12"/>
      <c r="AO2555" s="12"/>
      <c r="AP2555" s="12"/>
      <c r="AQ2555" s="12"/>
      <c r="AR2555" s="12"/>
      <c r="AS2555" s="12"/>
      <c r="AT2555" s="12"/>
      <c r="AU2555" s="12"/>
    </row>
    <row r="2594" ht="12.75" customHeight="1" x14ac:dyDescent="0.25"/>
    <row r="2596" ht="14.25" customHeight="1" x14ac:dyDescent="0.25"/>
    <row r="2612" ht="12.75" customHeight="1" x14ac:dyDescent="0.25"/>
    <row r="2613" ht="12" customHeight="1" x14ac:dyDescent="0.25"/>
    <row r="2616" ht="12.75" customHeight="1" x14ac:dyDescent="0.25"/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Dissertations and Theses 1909-2</vt:lpstr>
      <vt:lpstr>Sorted by Faculty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Edmonds</dc:creator>
  <dc:description/>
  <cp:lastModifiedBy>Andrea Larson</cp:lastModifiedBy>
  <cp:revision>109</cp:revision>
  <cp:lastPrinted>2022-11-18T17:05:21Z</cp:lastPrinted>
  <dcterms:created xsi:type="dcterms:W3CDTF">2016-01-12T21:35:02Z</dcterms:created>
  <dcterms:modified xsi:type="dcterms:W3CDTF">2026-09-28T14:27:53Z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